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7040" firstSheet="8" activeTab="8"/>
  </bookViews>
  <sheets>
    <sheet name="2025年部门财务收支预算总表" sheetId="1" r:id="rId1"/>
    <sheet name="2025年部门收入预算表" sheetId="2" r:id="rId2"/>
    <sheet name="2025年部门支出预算表 " sheetId="3" r:id="rId3"/>
    <sheet name="2025年部门财政拨款收支预算总表" sheetId="4" r:id="rId4"/>
    <sheet name="2025年一般公共预算支出预算表（按功能科目分类）" sheetId="5" r:id="rId5"/>
    <sheet name="2025年一般公共预算“三公”经费支出预算表" sheetId="6" r:id="rId6"/>
    <sheet name="部门基本支出预算表（人员类、运转类公用经费项目）" sheetId="7" r:id="rId7"/>
    <sheet name="部门项目支出预算表（其他运转类、特定目标类项目）" sheetId="8" r:id="rId8"/>
    <sheet name="2025年部门项目支出绩效目标表（本次下达）" sheetId="9" r:id="rId9"/>
    <sheet name="2025年部门项目支出绩效目标表（另文下达）" sheetId="10" r:id="rId10"/>
    <sheet name="2025年部门政府性基金预算支出预算表" sheetId="11" r:id="rId11"/>
    <sheet name="2025年部门政府采购预算表" sheetId="12" r:id="rId12"/>
    <sheet name="2025年部门政府购买服务预算表" sheetId="13" r:id="rId13"/>
    <sheet name="2025年对下转移支付预算表" sheetId="14" r:id="rId14"/>
    <sheet name="2025年对下转移支付绩效目标表" sheetId="15" r:id="rId15"/>
    <sheet name="2025年新增资产配置表" sheetId="16" r:id="rId16"/>
    <sheet name="2025年上级补助项目支出预算表" sheetId="17" r:id="rId17"/>
    <sheet name="2025年部门项目中期规划预算表" sheetId="18" r:id="rId18"/>
  </sheets>
  <definedNames>
    <definedName name="_xlnm.Print_Titles" localSheetId="6">'部门基本支出预算表（人员类、运转类公用经费项目）'!$2:$8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<sst xmlns="http://schemas.openxmlformats.org/spreadsheetml/2006/main" count="939" uniqueCount="446">
  <si>
    <t>预算01-1表</t>
  </si>
  <si>
    <t>2025年部门财务收支预算总表</t>
  </si>
  <si>
    <t>单位：元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</si>
  <si>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</si>
  <si>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</si>
  <si>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</si>
  <si>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</si>
  <si>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</si>
  <si>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</si>
  <si>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</si>
  <si>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</si>
  <si>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</si>
  <si>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</si>
  <si>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</si>
  <si>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</si>
  <si>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</si>
  <si>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</si>
  <si>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</si>
  <si>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</si>
  <si>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</si>
  <si>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</si>
  <si>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</si>
  <si>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</si>
  <si>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</si>
  <si>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</si>
  <si>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</si>
  <si>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</si>
  <si>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</si>
  <si>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</si>
  <si>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</si>
  <si>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</si>
  <si>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</si>
  <si>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</si>
  <si>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</si>
  <si>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</si>
  <si>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</si>
  <si>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</si>
  <si>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</si>
  <si>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</si>
  <si>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</si>
  <si>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</si>
  <si>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</si>
  <si>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</si>
  <si>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</si>
  <si>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</si>
  <si>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</si>
  <si>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</si>
  <si>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</si>
  <si>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</si>
  <si>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</si>
  <si>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</si>
  <si>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</si>
  <si>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</si>
  <si>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</si>
  <si>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</si>
  <si>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</si>
  <si>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</si>
  <si>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</si>
  <si>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</si>
  <si>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</si>
  <si>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</si>
  <si>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</si>
  <si>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</si>
  <si>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</si>
  <si>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</si>
  <si>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</si>
  <si>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</si>
  <si>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</si>
  <si>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</si>
  <si>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703007</t>
  </si>
  <si>
    <t>姚安县龙岗卫生院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</si>
  <si>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</si>
  <si>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</si>
  <si>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</si>
  <si>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</si>
  <si>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</si>
  <si>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</si>
  <si>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</si>
  <si>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</si>
  <si>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</si>
  <si>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</si>
  <si>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</si>
  <si>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</si>
  <si>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</si>
  <si>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</si>
  <si>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</si>
  <si>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</si>
  <si>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</si>
  <si>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</si>
  <si>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</si>
  <si>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</si>
  <si>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</si>
  <si>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</si>
  <si>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</si>
  <si>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</si>
  <si>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</si>
  <si>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</si>
  <si>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</si>
  <si>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</si>
  <si>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</si>
  <si>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</si>
  <si>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</si>
  <si>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</si>
  <si>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</si>
  <si>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</si>
  <si>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</si>
  <si>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</si>
  <si>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</si>
  <si>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</si>
  <si>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</si>
  <si>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</si>
  <si>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</si>
  <si>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21003</t>
  </si>
  <si>
    <t>基层医疗卫生机构</t>
  </si>
  <si>
    <t>2100302</t>
  </si>
  <si>
    <t>乡镇卫生院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</si>
  <si>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</si>
  <si>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</si>
  <si>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</si>
  <si>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</si>
  <si>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</si>
  <si>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</si>
  <si>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</si>
  <si>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</si>
  <si>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</si>
  <si>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</si>
  <si>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</si>
  <si>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</si>
  <si>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</si>
  <si>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</si>
  <si>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</si>
  <si>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单位:元</t>
  </si>
  <si>
    <t>收　　　　　　　　入</t>
  </si>
  <si>
    <t>支　　　　　　　　出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</si>
  <si>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</si>
  <si>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</si>
  <si>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</si>
  <si>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</si>
  <si>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</si>
  <si>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</si>
  <si>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</si>
  <si>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</si>
  <si>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</si>
  <si>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</si>
  <si>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</si>
  <si>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</si>
  <si>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</si>
  <si>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</si>
  <si>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</si>
  <si>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</si>
  <si>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</si>
  <si>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</si>
  <si>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</si>
  <si>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</si>
  <si>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</si>
  <si>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</si>
  <si>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</si>
  <si>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</si>
  <si>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</si>
  <si>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</si>
  <si>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</si>
  <si>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</si>
  <si>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</si>
  <si>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</si>
  <si>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</si>
  <si>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</si>
  <si>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</si>
  <si>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</si>
  <si>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</si>
  <si>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</si>
  <si>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</si>
  <si>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</si>
  <si>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</si>
  <si>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</si>
  <si>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</si>
  <si>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</si>
  <si>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</si>
  <si>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</si>
  <si>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</si>
  <si>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</si>
  <si>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</si>
  <si>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</si>
  <si>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</si>
  <si>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</si>
  <si>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备注：我单位无一般公共预算“三公”经费支出公开事项，故此表为空表。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</si>
  <si>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</si>
  <si>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</si>
  <si>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</si>
  <si>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</si>
  <si>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</si>
  <si>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</si>
  <si>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</si>
  <si>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</si>
  <si>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</si>
  <si>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</si>
  <si>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</si>
  <si>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</si>
  <si>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</si>
  <si>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</si>
  <si>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</si>
  <si>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</si>
  <si>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</si>
  <si>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</si>
  <si>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</si>
  <si>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</si>
  <si>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532325210000000022934</t>
  </si>
  <si>
    <t>事业人员基本工资</t>
  </si>
  <si>
    <t>30101</t>
  </si>
  <si>
    <t>基本工资</t>
  </si>
  <si>
    <t>532325210000000022938</t>
  </si>
  <si>
    <t>事业人员津贴补贴</t>
  </si>
  <si>
    <t>30102</t>
  </si>
  <si>
    <t>津贴补贴</t>
  </si>
  <si>
    <t>532325221100000458959</t>
  </si>
  <si>
    <t>乡镇工作岗位津贴（事业）</t>
  </si>
  <si>
    <t>532325210000000022928</t>
  </si>
  <si>
    <t>基础绩效工资</t>
  </si>
  <si>
    <t>30107</t>
  </si>
  <si>
    <t>绩效工资</t>
  </si>
  <si>
    <t>532325210000000022930</t>
  </si>
  <si>
    <t>奖励性绩效工资</t>
  </si>
  <si>
    <t>532325210000000022936</t>
  </si>
  <si>
    <t>事业人员奖金</t>
  </si>
  <si>
    <t>532325210000000022940</t>
  </si>
  <si>
    <t>事业新增奖励性绩效支出</t>
  </si>
  <si>
    <t>532325251100003749583</t>
  </si>
  <si>
    <t>改革性补贴（事业）</t>
  </si>
  <si>
    <t>532325210000000022947</t>
  </si>
  <si>
    <t>机关事业单位基本养老保险缴费</t>
  </si>
  <si>
    <t>30108</t>
  </si>
  <si>
    <t>532325210000000022949</t>
  </si>
  <si>
    <t>事业人员基本医疗</t>
  </si>
  <si>
    <t>30110</t>
  </si>
  <si>
    <t>职工基本医疗保险缴费</t>
  </si>
  <si>
    <t>532325210000000022953</t>
  </si>
  <si>
    <t>在职公务员医疗保险</t>
  </si>
  <si>
    <t>30111</t>
  </si>
  <si>
    <t>公务员医疗补助缴费</t>
  </si>
  <si>
    <t>532325210000000022950</t>
  </si>
  <si>
    <t>退休公务员医疗保险</t>
  </si>
  <si>
    <t>532325210000000022948</t>
  </si>
  <si>
    <t>事业人员大病医疗</t>
  </si>
  <si>
    <t>30112</t>
  </si>
  <si>
    <t>其他社会保障缴费</t>
  </si>
  <si>
    <t>532325210000000022945</t>
  </si>
  <si>
    <t>工伤保险</t>
  </si>
  <si>
    <t>532325231100001256678</t>
  </si>
  <si>
    <t>失业保险</t>
  </si>
  <si>
    <t>532325210000000022954</t>
  </si>
  <si>
    <t>30113</t>
  </si>
  <si>
    <t>532325210000000022959</t>
  </si>
  <si>
    <t>工会经费</t>
  </si>
  <si>
    <t>30228</t>
  </si>
  <si>
    <t>532325210000000022963</t>
  </si>
  <si>
    <t>退休公用经费</t>
  </si>
  <si>
    <t>30201</t>
  </si>
  <si>
    <t>办公费</t>
  </si>
  <si>
    <t>532325210000000022956</t>
  </si>
  <si>
    <t>退休费</t>
  </si>
  <si>
    <t>30302</t>
  </si>
  <si>
    <t>532325251100003723265</t>
  </si>
  <si>
    <t>龙岗卫生院2025年事业人员工资支出自有资金</t>
  </si>
  <si>
    <t>30103</t>
  </si>
  <si>
    <t>奖金</t>
  </si>
  <si>
    <t>532325251100003723363</t>
  </si>
  <si>
    <t>龙岗卫生院2025年公务用车运行维护资金</t>
  </si>
  <si>
    <t>30231</t>
  </si>
  <si>
    <t>公务用车运行维护费</t>
  </si>
  <si>
    <t>532325251100003723388</t>
  </si>
  <si>
    <t>龙岗卫生院2025年公务接待支出资金</t>
  </si>
  <si>
    <t>30217</t>
  </si>
  <si>
    <t>532325251100003723454</t>
  </si>
  <si>
    <t>龙岗卫生院2025年工会经费单位资金</t>
  </si>
  <si>
    <t>532325251100003723630</t>
  </si>
  <si>
    <t>龙岗卫生院2025年一般公用经费支出资金</t>
  </si>
  <si>
    <t>30202</t>
  </si>
  <si>
    <t>印刷费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</si>
  <si>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</si>
  <si>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</si>
  <si>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</si>
  <si>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</si>
  <si>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</si>
  <si>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</si>
  <si>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</si>
  <si>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</si>
  <si>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</si>
  <si>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</si>
  <si>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</si>
  <si>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</si>
  <si>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</si>
  <si>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</si>
  <si>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</si>
  <si>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</si>
  <si>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30218</t>
  </si>
  <si>
    <t>专用材料费</t>
  </si>
  <si>
    <t>30226</t>
  </si>
  <si>
    <t>劳务费</t>
  </si>
  <si>
    <t>30227</t>
  </si>
  <si>
    <t>委托业务费</t>
  </si>
  <si>
    <t>30239</t>
  </si>
  <si>
    <t>其他交通费用</t>
  </si>
  <si>
    <t>30299</t>
  </si>
  <si>
    <t>其他商品和服务支出</t>
  </si>
  <si>
    <t>532325251100003723657</t>
  </si>
  <si>
    <t>龙岗卫生院2025年职业年金缴费资金</t>
  </si>
  <si>
    <t>30109</t>
  </si>
  <si>
    <t>职业年金缴费</t>
  </si>
  <si>
    <t>532325251100003723693</t>
  </si>
  <si>
    <t>龙岗卫生院2025年遗属生活补助资金</t>
  </si>
  <si>
    <t>30305</t>
  </si>
  <si>
    <t>生活补助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</si>
  <si>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</si>
  <si>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</si>
  <si>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</si>
  <si>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</si>
  <si>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</si>
  <si>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</si>
  <si>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</si>
  <si>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龙岗卫生院2025年采购预算资金</t>
  </si>
  <si>
    <t>313 事业发展类</t>
  </si>
  <si>
    <t>532325251100003723642</t>
  </si>
  <si>
    <t>31001</t>
  </si>
  <si>
    <t>房屋建筑物购建</t>
  </si>
  <si>
    <t>31002</t>
  </si>
  <si>
    <t>办公设备购置</t>
  </si>
  <si>
    <t>31003</t>
  </si>
  <si>
    <t>专用设备购置</t>
  </si>
  <si>
    <t>31006</t>
  </si>
  <si>
    <t>大型修缮</t>
  </si>
  <si>
    <t>31007</t>
  </si>
  <si>
    <t>信息网络及软件购置更新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</si>
  <si>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</si>
  <si>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</si>
  <si>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</si>
  <si>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</si>
  <si>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</si>
  <si>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</si>
  <si>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</si>
  <si>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</si>
  <si>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</si>
  <si>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</si>
  <si>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</si>
  <si>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</si>
  <si>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满足完成2025年医疗服务能力提升等重点工作，改善工作条件。	</t>
  </si>
  <si>
    <t>产出指标</t>
  </si>
  <si>
    <t>质量指标</t>
  </si>
  <si>
    <t>工作环境改善率</t>
  </si>
  <si>
    <t>≥</t>
  </si>
  <si>
    <t>95.0</t>
  </si>
  <si>
    <t>%</t>
  </si>
  <si>
    <t>定量指标</t>
  </si>
  <si>
    <r>
      <t>工作环境改善率</t>
    </r>
    <r>
      <rPr>
        <sz val="11"/>
        <color rgb="FF000000"/>
        <rFont val="Times New Roman"/>
        <charset val="134"/>
      </rPr>
      <t xml:space="preserve">
</t>
    </r>
  </si>
  <si>
    <t>效益指标</t>
  </si>
  <si>
    <t>社会效益</t>
  </si>
  <si>
    <t>医疗服务能力提升</t>
  </si>
  <si>
    <t>满意度指标</t>
  </si>
  <si>
    <t>服务对象满意度</t>
  </si>
  <si>
    <t>辖区群众满意度</t>
  </si>
  <si>
    <t xml:space="preserve">辖区群众满意度
</t>
  </si>
  <si>
    <t>预算05-3表</t>
  </si>
  <si>
    <t>备注：我单位无项目支出公开事项，故此表为空表。</t>
  </si>
  <si>
    <t>预算06表</t>
  </si>
  <si>
    <t>2025年部门政府性基金预算支出预算表</t>
  </si>
  <si>
    <t>单位名称</t>
  </si>
  <si>
    <t>本年政府性基金预算支出</t>
  </si>
  <si>
    <t>备注：我单位无政府性基金预算支出公开事项，故此表为空表。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</si>
  <si>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</si>
  <si>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</si>
  <si>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</si>
  <si>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</si>
  <si>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</si>
  <si>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</si>
  <si>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</si>
  <si>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</si>
  <si>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</si>
  <si>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</si>
  <si>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</si>
  <si>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</si>
  <si>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</si>
  <si>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</si>
  <si>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A4打印纸</t>
  </si>
  <si>
    <t>复印纸</t>
  </si>
  <si>
    <t>元</t>
  </si>
  <si>
    <t>保安物业管理费</t>
  </si>
  <si>
    <t>物业管理服务</t>
  </si>
  <si>
    <t>2025年公务用车运行维护资金</t>
  </si>
  <si>
    <t>机动车保险服务</t>
  </si>
  <si>
    <t>车辆加油、添加燃料服务</t>
  </si>
  <si>
    <t>车辆维修和保养服务</t>
  </si>
  <si>
    <t>A4彩色打印机（喷墨）</t>
  </si>
  <si>
    <t>A4彩色打印机</t>
  </si>
  <si>
    <t>台式计算机</t>
  </si>
  <si>
    <t>复印机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</si>
  <si>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</si>
  <si>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</si>
  <si>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</si>
  <si>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</si>
  <si>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</si>
  <si>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</si>
  <si>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</si>
  <si>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</si>
  <si>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</si>
  <si>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</si>
  <si>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</si>
  <si>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</si>
  <si>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</si>
  <si>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备注：我单位无部门政府购买服务公开事项，故此表为空表。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</si>
  <si>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</si>
  <si>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</si>
  <si>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</si>
  <si>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</si>
  <si>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</si>
  <si>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</si>
  <si>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</si>
  <si>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</si>
  <si>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</si>
  <si>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</si>
  <si>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</si>
  <si>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</si>
  <si>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</si>
  <si>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</si>
  <si>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备注：我单位无对下转移支付公开事项，故此表为空表。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</si>
  <si>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</si>
  <si>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</si>
  <si>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</si>
  <si>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</si>
  <si>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</si>
  <si>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</si>
  <si>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资产分类代码名称</t>
  </si>
  <si>
    <t>资产名称</t>
  </si>
  <si>
    <t>财政部门批复数（元）</t>
  </si>
  <si>
    <t>单价</t>
  </si>
  <si>
    <t>金额</t>
  </si>
  <si>
    <t/>
  </si>
  <si>
    <t>备注：我单位无新增资产配置公开事项，故此表为空表。</t>
  </si>
  <si>
    <t>预算11表</t>
  </si>
  <si>
    <t>2025年上级补助项目支出预算表</t>
  </si>
  <si>
    <t>上级补助</t>
  </si>
  <si>
    <t>备注：我单位无上级补助项目支出公开事项，故此表为空表。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</si>
  <si>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</si>
  <si>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</si>
  <si>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</si>
  <si>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</si>
  <si>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</si>
  <si>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</si>
  <si>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备注：我单位无部门项目中期规划预算公开事项，故此表为空表。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</si>
</sst>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44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sz val="10"/>
      <name val="宋体"/>
      <charset val="1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sz val="12"/>
      <name val="宋体"/>
      <charset val="1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13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6" fillId="6" borderId="15" applyNumberFormat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176" fontId="10" fillId="0" borderId="1">
      <alignment horizontal="right" vertical="center"/>
    </xf>
    <xf numFmtId="177" fontId="10" fillId="0" borderId="1">
      <alignment horizontal="right" vertical="center"/>
    </xf>
    <xf numFmtId="10" fontId="10" fillId="0" borderId="1">
      <alignment horizontal="right" vertical="center"/>
    </xf>
    <xf numFmtId="178" fontId="10" fillId="0" borderId="1">
      <alignment horizontal="right" vertical="center"/>
    </xf>
    <xf numFmtId="49" fontId="10" fillId="0" borderId="1">
      <alignment horizontal="left" vertical="center" wrapText="1"/>
    </xf>
    <xf numFmtId="178" fontId="10" fillId="0" borderId="1">
      <alignment horizontal="right" vertical="center"/>
    </xf>
    <xf numFmtId="179" fontId="10" fillId="0" borderId="1">
      <alignment horizontal="right" vertical="center"/>
    </xf>
    <xf numFmtId="180" fontId="10" fillId="0" borderId="1">
      <alignment horizontal="right" vertical="center"/>
    </xf>
    <xf numFmtId="0" fontId="10" fillId="0" borderId="0">
      <alignment vertical="top"/>
      <protection locked="0"/>
    </xf>
  </cellStyleXfs>
  <cellXfs count="95">
    <xf numFmtId="0" fontId="0" fillId="0" borderId="0" xfId="0" applyBorder="1" applyAlignment="1" applyProtection="1">
      <alignment vertical="center"/>
    </xf>
    <xf numFmtId="49" fontId="1" fillId="0" borderId="0" xfId="53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3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3" applyFont="1">
      <alignment horizontal="left" vertical="center" wrapText="1"/>
    </xf>
    <xf numFmtId="178" fontId="6" fillId="0" borderId="1" xfId="54" applyFont="1">
      <alignment horizontal="right" vertical="center"/>
    </xf>
    <xf numFmtId="49" fontId="5" fillId="0" borderId="1" xfId="53" applyFont="1" applyAlignment="1">
      <alignment horizontal="center" vertical="center" wrapText="1"/>
    </xf>
    <xf numFmtId="0" fontId="7" fillId="0" borderId="0" xfId="57" applyFont="1" applyFill="1" applyBorder="1" applyAlignment="1" applyProtection="1">
      <alignment vertical="center"/>
    </xf>
    <xf numFmtId="49" fontId="2" fillId="0" borderId="0" xfId="53" applyFont="1" applyBorder="1">
      <alignment horizontal="left" vertical="center" wrapText="1"/>
    </xf>
    <xf numFmtId="49" fontId="3" fillId="0" borderId="0" xfId="53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3" applyFont="1" applyBorder="1" applyAlignment="1">
      <alignment horizontal="right" vertical="center" wrapText="1"/>
    </xf>
    <xf numFmtId="49" fontId="2" fillId="0" borderId="0" xfId="53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8" fontId="6" fillId="0" borderId="1" xfId="54" applyFont="1" applyAlignment="1">
      <alignment horizontal="right" vertical="center" wrapText="1"/>
    </xf>
    <xf numFmtId="178" fontId="5" fillId="0" borderId="1" xfId="54" applyFont="1">
      <alignment horizontal="right" vertical="center"/>
    </xf>
    <xf numFmtId="49" fontId="5" fillId="0" borderId="0" xfId="53" applyFont="1" applyBorder="1">
      <alignment horizontal="left" vertical="center" wrapText="1"/>
    </xf>
    <xf numFmtId="49" fontId="8" fillId="0" borderId="0" xfId="53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3" applyFont="1">
      <alignment horizontal="left" vertical="center" wrapText="1"/>
    </xf>
    <xf numFmtId="49" fontId="5" fillId="0" borderId="0" xfId="53" applyFont="1" applyBorder="1" applyAlignment="1">
      <alignment horizontal="right" vertical="center" wrapText="1"/>
    </xf>
    <xf numFmtId="0" fontId="9" fillId="0" borderId="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49" fontId="10" fillId="0" borderId="0" xfId="53" applyBorder="1">
      <alignment horizontal="left" vertical="center" wrapText="1"/>
    </xf>
    <xf numFmtId="49" fontId="11" fillId="0" borderId="0" xfId="53" applyFont="1" applyBorder="1" applyAlignment="1">
      <alignment horizontal="center" vertical="center" wrapText="1"/>
    </xf>
    <xf numFmtId="49" fontId="12" fillId="0" borderId="0" xfId="53" applyFont="1" applyBorder="1">
      <alignment horizontal="left" vertical="center" wrapText="1"/>
    </xf>
    <xf numFmtId="49" fontId="12" fillId="0" borderId="1" xfId="0" applyNumberFormat="1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/>
    </xf>
    <xf numFmtId="49" fontId="14" fillId="0" borderId="1" xfId="0" applyNumberFormat="1" applyFont="1" applyBorder="1" applyAlignment="1" applyProtection="1">
      <alignment horizontal="left" vertical="center" wrapText="1"/>
    </xf>
    <xf numFmtId="178" fontId="15" fillId="0" borderId="1" xfId="54" applyFont="1">
      <alignment horizontal="right" vertical="center"/>
    </xf>
    <xf numFmtId="49" fontId="14" fillId="0" borderId="1" xfId="0" applyNumberFormat="1" applyFont="1" applyBorder="1" applyAlignment="1" applyProtection="1">
      <alignment horizontal="center" vertical="center" wrapText="1"/>
    </xf>
    <xf numFmtId="0" fontId="7" fillId="0" borderId="0" xfId="57" applyFont="1" applyFill="1" applyBorder="1" applyAlignment="1" applyProtection="1"/>
    <xf numFmtId="49" fontId="10" fillId="0" borderId="0" xfId="53" applyBorder="1" applyAlignment="1">
      <alignment horizontal="right" vertical="center" wrapText="1"/>
    </xf>
    <xf numFmtId="49" fontId="16" fillId="0" borderId="1" xfId="53" applyFont="1" applyAlignment="1">
      <alignment horizontal="center" vertical="center" wrapText="1"/>
    </xf>
    <xf numFmtId="180" fontId="16" fillId="0" borderId="1" xfId="0" applyNumberFormat="1" applyFont="1" applyBorder="1" applyAlignment="1" applyProtection="1">
      <alignment horizontal="center" vertical="center"/>
    </xf>
    <xf numFmtId="49" fontId="16" fillId="0" borderId="1" xfId="0" applyNumberFormat="1" applyFont="1" applyBorder="1" applyAlignment="1" applyProtection="1">
      <alignment horizontal="left" vertical="center" wrapText="1"/>
    </xf>
    <xf numFmtId="178" fontId="6" fillId="0" borderId="1" xfId="0" applyNumberFormat="1" applyFont="1" applyBorder="1" applyAlignment="1" applyProtection="1">
      <alignment horizontal="right" vertical="center"/>
    </xf>
    <xf numFmtId="49" fontId="16" fillId="0" borderId="1" xfId="0" applyNumberFormat="1" applyFont="1" applyBorder="1" applyAlignment="1" applyProtection="1">
      <alignment horizontal="center" vertical="center" wrapText="1"/>
    </xf>
    <xf numFmtId="49" fontId="16" fillId="0" borderId="0" xfId="53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7" fillId="0" borderId="0" xfId="57" applyFont="1" applyFill="1" applyAlignment="1" applyProtection="1"/>
    <xf numFmtId="0" fontId="9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7" fillId="0" borderId="1" xfId="53" applyFont="1" applyAlignment="1">
      <alignment horizontal="center"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vertical="center" wrapText="1"/>
    </xf>
    <xf numFmtId="0" fontId="18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wrapText="1"/>
    </xf>
    <xf numFmtId="0" fontId="19" fillId="0" borderId="1" xfId="0" applyFont="1" applyBorder="1" applyAlignment="1" applyProtection="1">
      <alignment horizontal="center" vertical="center"/>
    </xf>
    <xf numFmtId="0" fontId="19" fillId="0" borderId="1" xfId="0" applyFont="1" applyBorder="1" applyAlignment="1">
      <alignment horizontal="center" vertical="center"/>
      <protection locked="0"/>
    </xf>
    <xf numFmtId="49" fontId="5" fillId="0" borderId="3" xfId="53" applyFont="1" applyBorder="1" applyAlignment="1">
      <alignment horizontal="right" vertical="center" wrapText="1"/>
    </xf>
    <xf numFmtId="49" fontId="5" fillId="0" borderId="4" xfId="53" applyFont="1" applyBorder="1" applyAlignment="1">
      <alignment horizontal="right" vertical="center" wrapText="1"/>
    </xf>
    <xf numFmtId="0" fontId="0" fillId="0" borderId="1" xfId="0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49" fontId="5" fillId="0" borderId="1" xfId="53" applyFont="1" applyAlignment="1">
      <alignment horizontal="left" vertical="center" wrapText="1"/>
    </xf>
    <xf numFmtId="0" fontId="16" fillId="0" borderId="0" xfId="0" applyFont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right"/>
    </xf>
    <xf numFmtId="0" fontId="21" fillId="0" borderId="0" xfId="0" applyFont="1" applyBorder="1" applyAlignment="1">
      <alignment horizontal="right"/>
      <protection locked="0"/>
    </xf>
    <xf numFmtId="0" fontId="5" fillId="2" borderId="5" xfId="0" applyFont="1" applyFill="1" applyBorder="1" applyAlignment="1">
      <alignment horizontal="center" vertical="center" wrapText="1"/>
      <protection locked="0"/>
    </xf>
    <xf numFmtId="0" fontId="22" fillId="0" borderId="0" xfId="57" applyFont="1" applyFill="1" applyBorder="1" applyAlignment="1" applyProtection="1">
      <alignment horizontal="left"/>
    </xf>
    <xf numFmtId="49" fontId="5" fillId="0" borderId="0" xfId="53" applyFont="1" applyBorder="1" applyAlignment="1">
      <alignment horizontal="center" vertical="center" wrapText="1"/>
    </xf>
    <xf numFmtId="49" fontId="5" fillId="0" borderId="1" xfId="53" applyFont="1" applyAlignment="1">
      <alignment horizontal="left" vertical="center" wrapText="1" indent="1"/>
    </xf>
    <xf numFmtId="49" fontId="5" fillId="0" borderId="1" xfId="53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6" fillId="0" borderId="6" xfId="0" applyFont="1" applyBorder="1" applyAlignment="1">
      <alignment vertical="center" wrapText="1"/>
      <protection locked="0"/>
    </xf>
    <xf numFmtId="0" fontId="5" fillId="0" borderId="6" xfId="0" applyFont="1" applyBorder="1" applyAlignment="1">
      <alignment vertical="center" wrapText="1"/>
      <protection locked="0"/>
    </xf>
    <xf numFmtId="0" fontId="16" fillId="0" borderId="6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vertical="center" wrapText="1"/>
    </xf>
    <xf numFmtId="0" fontId="23" fillId="0" borderId="6" xfId="0" applyFont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left" vertical="center" wrapText="1"/>
    </xf>
    <xf numFmtId="0" fontId="23" fillId="0" borderId="6" xfId="0" applyFont="1" applyBorder="1" applyAlignment="1">
      <alignment horizontal="center" vertical="center" wrapText="1"/>
      <protection locked="0"/>
    </xf>
    <xf numFmtId="0" fontId="16" fillId="0" borderId="6" xfId="0" applyFont="1" applyBorder="1" applyAlignment="1">
      <alignment horizontal="left" vertical="center" wrapText="1"/>
      <protection locked="0"/>
    </xf>
    <xf numFmtId="4" fontId="6" fillId="0" borderId="6" xfId="0" applyNumberFormat="1" applyFont="1" applyBorder="1" applyAlignment="1">
      <alignment horizontal="right" vertical="center"/>
      <protection locked="0"/>
    </xf>
    <xf numFmtId="0" fontId="0" fillId="0" borderId="0" xfId="0" applyBorder="1" applyAlignment="1" applyProtection="1">
      <alignment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  <protection locked="0"/>
    </xf>
    <xf numFmtId="178" fontId="6" fillId="0" borderId="1" xfId="54" applyFont="1" applyAlignment="1">
      <alignment horizontal="left" vertical="center" wrapText="1"/>
    </xf>
    <xf numFmtId="178" fontId="6" fillId="0" borderId="1" xfId="54" applyFont="1" applyAlignment="1">
      <alignment horizontal="left" vertical="center" wrapText="1" indent="1"/>
    </xf>
    <xf numFmtId="178" fontId="6" fillId="0" borderId="1" xfId="54" applyFont="1" applyAlignment="1">
      <alignment horizontal="left" vertical="center" wrapText="1" indent="2"/>
    </xf>
    <xf numFmtId="178" fontId="6" fillId="0" borderId="1" xfId="54" applyFont="1" applyAlignment="1">
      <alignment horizontal="center" vertical="center"/>
    </xf>
    <xf numFmtId="178" fontId="6" fillId="0" borderId="1" xfId="54" applyFont="1" applyAlignment="1">
      <alignment horizontal="center" vertical="center" wrapText="1"/>
    </xf>
    <xf numFmtId="49" fontId="2" fillId="0" borderId="0" xfId="0" applyNumberFormat="1" applyFont="1" applyAlignment="1" applyProtection="1">
      <alignment horizontal="right" vertical="center" wrapText="1"/>
    </xf>
    <xf numFmtId="0" fontId="16" fillId="2" borderId="1" xfId="0" applyFont="1" applyFill="1" applyBorder="1" applyAlignment="1" applyProtection="1">
      <alignment horizontal="center" vertical="center"/>
    </xf>
    <xf numFmtId="0" fontId="24" fillId="0" borderId="1" xfId="0" applyFont="1" applyBorder="1" applyAlignment="1" applyProtection="1"/>
    <xf numFmtId="49" fontId="23" fillId="0" borderId="1" xfId="53" applyFont="1" applyAlignment="1">
      <alignment horizontal="center" vertical="center" wrapText="1"/>
    </xf>
    <xf numFmtId="4" fontId="6" fillId="0" borderId="7" xfId="0" applyNumberFormat="1" applyFont="1" applyBorder="1" applyAlignment="1" applyProtection="1">
      <alignment horizontal="right" vertical="center"/>
    </xf>
    <xf numFmtId="0" fontId="23" fillId="0" borderId="8" xfId="0" applyFont="1" applyBorder="1" applyAlignment="1" applyProtection="1">
      <alignment horizontal="left" vertical="center"/>
    </xf>
    <xf numFmtId="0" fontId="23" fillId="0" borderId="9" xfId="0" applyFont="1" applyBorder="1" applyAlignment="1" applyProtection="1">
      <alignment horizontal="right" vertical="center"/>
    </xf>
    <xf numFmtId="0" fontId="23" fillId="0" borderId="9" xfId="0" applyFont="1" applyBorder="1" applyAlignment="1" applyProtection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opLeftCell="B1" workbookViewId="0">
      <selection activeCell="B17" sqref="B17"/>
    </sheetView>
  </sheetViews>
  <sheetFormatPr defaultColWidth="9.28181818181818" defaultRowHeight="14.25" customHeight="1" outlineLevelCol="3"/>
  <cols>
    <col min="1" max="1" width="46.1363636363636" customWidth="1"/>
    <col min="2" max="2" width="50.2818181818182" customWidth="1"/>
    <col min="3" max="3" width="47.1363636363636" customWidth="1"/>
    <col min="4" max="4" width="53.8545454545455" customWidth="1"/>
  </cols>
  <sheetData>
    <row r="1" ht="13.5" customHeight="1" spans="1:4">
      <c r="A1" s="20"/>
      <c r="B1" s="20"/>
      <c r="C1" s="20"/>
      <c r="D1" s="24" t="s">
        <v>0</v>
      </c>
    </row>
    <row r="2" ht="45" customHeight="1" spans="1:4">
      <c r="A2" s="21" t="s">
        <v>1</v>
      </c>
      <c r="B2" s="21"/>
      <c r="C2" s="21"/>
      <c r="D2" s="21"/>
    </row>
    <row r="3" ht="21" customHeight="1" spans="1:4">
      <c r="A3" s="20" t="str">
        <f>"单位名称："&amp;"姚安县龙岗卫生院"</f>
        <v>单位名称：姚安县龙岗卫生院</v>
      </c>
      <c r="B3" s="20"/>
      <c r="C3" s="20"/>
      <c r="D3" s="24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 t="shared" ref="B5:D5" si="0">"2025"&amp;"年预算数"</f>
        <v>2025年预算数</v>
      </c>
      <c r="C5" s="9" t="s">
        <v>6</v>
      </c>
      <c r="D5" s="9" t="str">
        <f t="shared" si="0"/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7237174.74</v>
      </c>
      <c r="C7" s="7" t="s">
        <v>8</v>
      </c>
      <c r="D7" s="8"/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>
        <v>8398200</v>
      </c>
      <c r="C11" s="7" t="s">
        <v>16</v>
      </c>
      <c r="D11" s="8"/>
    </row>
    <row r="12" ht="20.25" customHeight="1" spans="1:4">
      <c r="A12" s="7" t="s">
        <v>17</v>
      </c>
      <c r="B12" s="8">
        <v>8398200</v>
      </c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1276991.56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13886906.66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89"/>
      <c r="C18" s="7" t="s">
        <v>28</v>
      </c>
      <c r="D18" s="8"/>
    </row>
    <row r="19" ht="20.25" customHeight="1" spans="1:4">
      <c r="A19" s="7"/>
      <c r="B19" s="89"/>
      <c r="C19" s="7" t="s">
        <v>29</v>
      </c>
      <c r="D19" s="8"/>
    </row>
    <row r="20" ht="20.25" customHeight="1" spans="1:4">
      <c r="A20" s="7"/>
      <c r="B20" s="89"/>
      <c r="C20" s="7" t="s">
        <v>30</v>
      </c>
      <c r="D20" s="8"/>
    </row>
    <row r="21" ht="20.25" customHeight="1" spans="1:4">
      <c r="A21" s="7"/>
      <c r="B21" s="89"/>
      <c r="C21" s="7" t="s">
        <v>31</v>
      </c>
      <c r="D21" s="8"/>
    </row>
    <row r="22" ht="20.25" customHeight="1" spans="1:4">
      <c r="A22" s="7"/>
      <c r="B22" s="89"/>
      <c r="C22" s="7" t="s">
        <v>32</v>
      </c>
      <c r="D22" s="8"/>
    </row>
    <row r="23" ht="20.25" customHeight="1" spans="1:4">
      <c r="A23" s="7"/>
      <c r="B23" s="89"/>
      <c r="C23" s="7" t="s">
        <v>33</v>
      </c>
      <c r="D23" s="8"/>
    </row>
    <row r="24" ht="20.25" customHeight="1" spans="1:4">
      <c r="A24" s="7"/>
      <c r="B24" s="89"/>
      <c r="C24" s="7" t="s">
        <v>34</v>
      </c>
      <c r="D24" s="8"/>
    </row>
    <row r="25" ht="20.25" customHeight="1" spans="1:4">
      <c r="A25" s="7"/>
      <c r="B25" s="89"/>
      <c r="C25" s="7" t="s">
        <v>35</v>
      </c>
      <c r="D25" s="8"/>
    </row>
    <row r="26" ht="20.25" customHeight="1" spans="1:4">
      <c r="A26" s="7"/>
      <c r="B26" s="89"/>
      <c r="C26" s="7" t="s">
        <v>36</v>
      </c>
      <c r="D26" s="8">
        <v>471476.52</v>
      </c>
    </row>
    <row r="27" ht="20.25" customHeight="1" spans="1:4">
      <c r="A27" s="7"/>
      <c r="B27" s="89"/>
      <c r="C27" s="7" t="s">
        <v>37</v>
      </c>
      <c r="D27" s="8"/>
    </row>
    <row r="28" ht="20.25" customHeight="1" spans="1:4">
      <c r="A28" s="7"/>
      <c r="B28" s="89"/>
      <c r="C28" s="7" t="s">
        <v>38</v>
      </c>
      <c r="D28" s="8"/>
    </row>
    <row r="29" ht="20.25" customHeight="1" spans="1:4">
      <c r="A29" s="7"/>
      <c r="B29" s="89"/>
      <c r="C29" s="7" t="s">
        <v>39</v>
      </c>
      <c r="D29" s="8"/>
    </row>
    <row r="30" ht="20.25" customHeight="1" spans="1:4">
      <c r="A30" s="7"/>
      <c r="B30" s="89"/>
      <c r="C30" s="7" t="s">
        <v>40</v>
      </c>
      <c r="D30" s="8"/>
    </row>
    <row r="31" ht="20.25" customHeight="1" spans="1:4">
      <c r="A31" s="7"/>
      <c r="B31" s="89"/>
      <c r="C31" s="7" t="s">
        <v>41</v>
      </c>
      <c r="D31" s="8"/>
    </row>
    <row r="32" ht="20.25" customHeight="1" spans="1:4">
      <c r="A32" s="7"/>
      <c r="B32" s="89"/>
      <c r="C32" s="7" t="s">
        <v>42</v>
      </c>
      <c r="D32" s="8"/>
    </row>
    <row r="33" ht="20.25" customHeight="1" spans="1:4">
      <c r="A33" s="7"/>
      <c r="B33" s="89"/>
      <c r="C33" s="7" t="s">
        <v>43</v>
      </c>
      <c r="D33" s="8"/>
    </row>
    <row r="34" ht="20.25" customHeight="1" spans="1:4">
      <c r="A34" s="7"/>
      <c r="B34" s="89"/>
      <c r="C34" s="7" t="s">
        <v>44</v>
      </c>
      <c r="D34" s="8"/>
    </row>
    <row r="35" ht="20.25" customHeight="1" spans="1:4">
      <c r="A35" s="7"/>
      <c r="B35" s="89"/>
      <c r="C35" s="7" t="s">
        <v>45</v>
      </c>
      <c r="D35" s="8"/>
    </row>
    <row r="36" ht="20.25" customHeight="1" spans="1:4">
      <c r="A36" s="7"/>
      <c r="B36" s="89"/>
      <c r="C36" s="7" t="s">
        <v>46</v>
      </c>
      <c r="D36" s="8"/>
    </row>
    <row r="37" ht="20.25" customHeight="1" spans="1:4">
      <c r="A37" s="90" t="s">
        <v>47</v>
      </c>
      <c r="B37" s="91">
        <v>15635374.74</v>
      </c>
      <c r="C37" s="90" t="s">
        <v>48</v>
      </c>
      <c r="D37" s="8">
        <v>15635374.74</v>
      </c>
    </row>
    <row r="38" ht="20.25" customHeight="1" spans="1:4">
      <c r="A38" s="92" t="s">
        <v>49</v>
      </c>
      <c r="B38" s="93"/>
      <c r="C38" s="94" t="s">
        <v>50</v>
      </c>
      <c r="D38" s="8"/>
    </row>
    <row r="39" ht="20.25" customHeight="1" spans="1:4">
      <c r="A39" s="90" t="s">
        <v>51</v>
      </c>
      <c r="B39" s="91">
        <v>15635374.74</v>
      </c>
      <c r="C39" s="90" t="s">
        <v>52</v>
      </c>
      <c r="D39" s="8">
        <v>15635374.74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0.314583333333333" bottom="0.0784722222222222" header="0.196527777777778" footer="0.236111111111111"/>
  <pageSetup paperSize="9" scale="67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A3" sqref="A2:J3"/>
    </sheetView>
  </sheetViews>
  <sheetFormatPr defaultColWidth="10.7090909090909" defaultRowHeight="12" customHeight="1"/>
  <cols>
    <col min="1" max="1" width="24.5454545454545" customWidth="1"/>
    <col min="2" max="2" width="29.0545454545455" customWidth="1"/>
    <col min="3" max="4" width="22.1363636363636" customWidth="1"/>
    <col min="5" max="5" width="22.8363636363636" customWidth="1"/>
    <col min="6" max="6" width="12" customWidth="1"/>
    <col min="7" max="7" width="18.8545454545455" customWidth="1"/>
    <col min="8" max="8" width="12" customWidth="1"/>
    <col min="9" max="9" width="18.8545454545455" customWidth="1"/>
    <col min="10" max="10" width="26.8181818181818" customWidth="1"/>
  </cols>
  <sheetData>
    <row r="1" ht="15.75" customHeight="1" spans="1:10">
      <c r="A1" s="24" t="s">
        <v>359</v>
      </c>
      <c r="B1" s="20"/>
      <c r="C1" s="20"/>
      <c r="D1" s="20"/>
      <c r="E1" s="20"/>
      <c r="F1" s="20"/>
      <c r="G1" s="20"/>
      <c r="H1" s="20"/>
      <c r="I1" s="20"/>
      <c r="J1" s="20" t="s">
        <v>332</v>
      </c>
    </row>
    <row r="2" ht="45" customHeight="1" spans="1:10">
      <c r="A2" s="21" t="str">
        <f>"2025"&amp;"年部门项目支出绩效目标表(另文下达)"</f>
        <v>2025年部门项目支出绩效目标表(另文下达)</v>
      </c>
      <c r="B2" s="21"/>
      <c r="C2" s="21"/>
      <c r="D2" s="21"/>
      <c r="E2" s="21"/>
      <c r="F2" s="21"/>
      <c r="G2" s="21"/>
      <c r="H2" s="21"/>
      <c r="I2" s="21"/>
      <c r="J2" s="21"/>
    </row>
    <row r="3" ht="15.75" customHeight="1" spans="1:10">
      <c r="A3" s="20" t="str">
        <f>"单位名称："&amp;"姚安县龙岗卫生院"</f>
        <v>单位名称：姚安县龙岗卫生院</v>
      </c>
      <c r="B3" s="45"/>
      <c r="C3" s="45"/>
      <c r="D3" s="45" t="s">
        <v>131</v>
      </c>
      <c r="E3" s="45"/>
      <c r="F3" s="46"/>
      <c r="G3" s="45"/>
      <c r="H3" s="46"/>
      <c r="I3" s="46"/>
      <c r="J3" s="46"/>
    </row>
    <row r="4" ht="60" customHeight="1" spans="1:10">
      <c r="A4" s="47" t="s">
        <v>333</v>
      </c>
      <c r="B4" s="47" t="s">
        <v>334</v>
      </c>
      <c r="C4" s="47" t="s">
        <v>335</v>
      </c>
      <c r="D4" s="47" t="s">
        <v>336</v>
      </c>
      <c r="E4" s="47" t="s">
        <v>337</v>
      </c>
      <c r="F4" s="47" t="s">
        <v>338</v>
      </c>
      <c r="G4" s="47" t="s">
        <v>339</v>
      </c>
      <c r="H4" s="47" t="s">
        <v>340</v>
      </c>
      <c r="I4" s="47" t="s">
        <v>341</v>
      </c>
      <c r="J4" s="47" t="s">
        <v>342</v>
      </c>
    </row>
    <row r="5" ht="47.5" customHeight="1" spans="1:10">
      <c r="A5" s="48">
        <v>1</v>
      </c>
      <c r="B5" s="48">
        <v>2</v>
      </c>
      <c r="C5" s="49">
        <v>3</v>
      </c>
      <c r="D5" s="48">
        <v>4</v>
      </c>
      <c r="E5" s="48">
        <v>5</v>
      </c>
      <c r="F5" s="48">
        <v>6</v>
      </c>
      <c r="G5" s="48">
        <v>7</v>
      </c>
      <c r="H5" s="48">
        <v>8</v>
      </c>
      <c r="I5" s="48">
        <v>9</v>
      </c>
      <c r="J5" s="48">
        <v>10</v>
      </c>
    </row>
    <row r="6" ht="47.5" customHeight="1" spans="1:10">
      <c r="A6" s="50"/>
      <c r="B6" s="50"/>
      <c r="C6" s="50"/>
      <c r="D6" s="50"/>
      <c r="E6" s="50"/>
      <c r="F6" s="50"/>
      <c r="G6" s="50"/>
      <c r="H6" s="50"/>
      <c r="I6" s="50"/>
      <c r="J6" s="50"/>
    </row>
    <row r="7" ht="47.5" customHeight="1" spans="1:10">
      <c r="A7" s="50"/>
      <c r="B7" s="51"/>
      <c r="C7" s="50"/>
      <c r="D7" s="50"/>
      <c r="E7" s="50"/>
      <c r="F7" s="50"/>
      <c r="G7" s="50"/>
      <c r="H7" s="50"/>
      <c r="I7" s="50"/>
      <c r="J7" s="50"/>
    </row>
    <row r="8" ht="52" customHeight="1" spans="1:10">
      <c r="A8" s="50"/>
      <c r="B8" s="50"/>
      <c r="C8" s="49"/>
      <c r="D8" s="49"/>
      <c r="E8" s="49"/>
      <c r="F8" s="49"/>
      <c r="G8" s="49"/>
      <c r="H8" s="49"/>
      <c r="I8" s="49"/>
      <c r="J8" s="51"/>
    </row>
    <row r="9" customHeight="1" spans="1:1">
      <c r="A9" s="35" t="s">
        <v>360</v>
      </c>
    </row>
  </sheetData>
  <mergeCells count="2">
    <mergeCell ref="A1:J1"/>
    <mergeCell ref="A2:J2"/>
  </mergeCells>
  <pageMargins left="0.432638888888889" right="0.236111111111111" top="1" bottom="1" header="0.5" footer="0.5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0" sqref="A10:B10"/>
    </sheetView>
  </sheetViews>
  <sheetFormatPr defaultColWidth="10.7090909090909" defaultRowHeight="14.25" customHeight="1" outlineLevelCol="5"/>
  <cols>
    <col min="1" max="1" width="37.5727272727273" customWidth="1"/>
    <col min="2" max="2" width="38.1363636363636" customWidth="1"/>
    <col min="3" max="3" width="47.2818181818182" customWidth="1"/>
    <col min="4" max="6" width="26.2818181818182" customWidth="1"/>
  </cols>
  <sheetData>
    <row r="1" ht="15.75" customHeight="1" spans="1:6">
      <c r="A1" s="16"/>
      <c r="B1" s="16">
        <v>0</v>
      </c>
      <c r="C1" s="16"/>
      <c r="D1" s="16"/>
      <c r="E1" s="16"/>
      <c r="F1" s="15" t="s">
        <v>361</v>
      </c>
    </row>
    <row r="2" ht="45" customHeight="1" spans="1:6">
      <c r="A2" s="12" t="s">
        <v>362</v>
      </c>
      <c r="B2" s="12"/>
      <c r="C2" s="12"/>
      <c r="D2" s="12"/>
      <c r="E2" s="12"/>
      <c r="F2" s="12"/>
    </row>
    <row r="3" ht="19.5" customHeight="1" spans="1:6">
      <c r="A3" s="11" t="str">
        <f>"单位名称："&amp;"姚安县龙岗卫生院"</f>
        <v>单位名称：姚安县龙岗卫生院</v>
      </c>
      <c r="B3" s="11"/>
      <c r="C3" s="11"/>
      <c r="D3" s="16" t="s">
        <v>131</v>
      </c>
      <c r="E3" s="16"/>
      <c r="F3" s="15" t="s">
        <v>2</v>
      </c>
    </row>
    <row r="4" ht="19.5" customHeight="1" spans="1:6">
      <c r="A4" s="5" t="s">
        <v>363</v>
      </c>
      <c r="B4" s="5" t="s">
        <v>72</v>
      </c>
      <c r="C4" s="5" t="s">
        <v>73</v>
      </c>
      <c r="D4" s="5" t="s">
        <v>364</v>
      </c>
      <c r="E4" s="5"/>
      <c r="F4" s="5"/>
    </row>
    <row r="5" ht="18.75" customHeight="1" spans="1:6">
      <c r="A5" s="5"/>
      <c r="B5" s="5"/>
      <c r="C5" s="5"/>
      <c r="D5" s="5" t="s">
        <v>56</v>
      </c>
      <c r="E5" s="5" t="s">
        <v>75</v>
      </c>
      <c r="F5" s="5" t="s">
        <v>76</v>
      </c>
    </row>
    <row r="6" ht="17.25" customHeight="1" spans="1:6">
      <c r="A6" s="13">
        <v>1</v>
      </c>
      <c r="B6" s="43" t="s">
        <v>83</v>
      </c>
      <c r="C6" s="13">
        <v>3</v>
      </c>
      <c r="D6" s="13">
        <v>4</v>
      </c>
      <c r="E6" s="13">
        <v>5</v>
      </c>
      <c r="F6" s="13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56</v>
      </c>
      <c r="B9" s="9"/>
      <c r="C9" s="9"/>
      <c r="D9" s="8"/>
      <c r="E9" s="8"/>
      <c r="F9" s="8"/>
    </row>
    <row r="10" customHeight="1" spans="1:2">
      <c r="A10" s="44" t="s">
        <v>365</v>
      </c>
      <c r="B10" s="44"/>
    </row>
  </sheetData>
  <mergeCells count="8">
    <mergeCell ref="A2:F2"/>
    <mergeCell ref="A3:C3"/>
    <mergeCell ref="D4:F4"/>
    <mergeCell ref="A9:C9"/>
    <mergeCell ref="A10:B10"/>
    <mergeCell ref="A4:A5"/>
    <mergeCell ref="B4:B5"/>
    <mergeCell ref="C4:C5"/>
  </mergeCells>
  <pageMargins left="0.314583333333333" right="0.118055555555556" top="1" bottom="1" header="0.5" footer="0.5"/>
  <pageSetup paperSize="9" scale="72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9"/>
  <sheetViews>
    <sheetView showGridLines="0" showZeros="0" topLeftCell="A3" workbookViewId="0">
      <selection activeCell="G4" sqref="G4:Q4"/>
    </sheetView>
  </sheetViews>
  <sheetFormatPr defaultColWidth="10" defaultRowHeight="12.75" customHeight="1"/>
  <cols>
    <col min="1" max="1" width="18.9090909090909" customWidth="1"/>
    <col min="2" max="2" width="23.3636363636364" customWidth="1"/>
    <col min="3" max="3" width="19.1818181818182" customWidth="1"/>
    <col min="4" max="4" width="5.72727272727273" customWidth="1"/>
    <col min="5" max="5" width="10.3636363636364" customWidth="1"/>
    <col min="6" max="6" width="12.4545454545455" customWidth="1"/>
    <col min="7" max="7" width="11.6363636363636" customWidth="1"/>
    <col min="8" max="8" width="8.63636363636364" customWidth="1"/>
    <col min="9" max="9" width="7.81818181818182" customWidth="1"/>
    <col min="10" max="10" width="9.72727272727273" customWidth="1"/>
    <col min="11" max="11" width="9.45454545454546" customWidth="1"/>
    <col min="12" max="12" width="10.1818181818182" customWidth="1"/>
    <col min="13" max="13" width="12" customWidth="1"/>
    <col min="14" max="14" width="9.90909090909091" customWidth="1"/>
    <col min="15" max="15" width="7.90909090909091" customWidth="1"/>
    <col min="16" max="16" width="10" customWidth="1"/>
    <col min="17" max="17" width="9.18181818181818" customWidth="1"/>
  </cols>
  <sheetData>
    <row r="1" ht="17.25" customHeight="1" spans="1:17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42" t="s">
        <v>366</v>
      </c>
    </row>
    <row r="2" ht="45" customHeight="1" spans="1:17">
      <c r="A2" s="21" t="s">
        <v>367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ht="18.75" customHeight="1" spans="1:17">
      <c r="A3" s="20" t="str">
        <f>"单位名称："&amp;"姚安县龙岗卫生院"</f>
        <v>单位名称：姚安县龙岗卫生院</v>
      </c>
      <c r="B3" s="20"/>
      <c r="C3" s="20"/>
      <c r="D3" s="20" t="s">
        <v>131</v>
      </c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4" t="s">
        <v>2</v>
      </c>
    </row>
    <row r="4" ht="22.5" customHeight="1" spans="1:17">
      <c r="A4" s="37" t="s">
        <v>368</v>
      </c>
      <c r="B4" s="37" t="s">
        <v>369</v>
      </c>
      <c r="C4" s="37" t="s">
        <v>370</v>
      </c>
      <c r="D4" s="37" t="s">
        <v>371</v>
      </c>
      <c r="E4" s="37" t="s">
        <v>372</v>
      </c>
      <c r="F4" s="37" t="s">
        <v>373</v>
      </c>
      <c r="G4" s="37" t="s">
        <v>194</v>
      </c>
      <c r="H4" s="37"/>
      <c r="I4" s="37"/>
      <c r="J4" s="37"/>
      <c r="K4" s="37"/>
      <c r="L4" s="37"/>
      <c r="M4" s="37"/>
      <c r="N4" s="37"/>
      <c r="O4" s="37"/>
      <c r="P4" s="37"/>
      <c r="Q4" s="37"/>
    </row>
    <row r="5" ht="22.5" customHeight="1" spans="1:17">
      <c r="A5" s="37"/>
      <c r="B5" s="37" t="s">
        <v>374</v>
      </c>
      <c r="C5" s="37" t="s">
        <v>375</v>
      </c>
      <c r="D5" s="37" t="s">
        <v>371</v>
      </c>
      <c r="E5" s="37" t="s">
        <v>376</v>
      </c>
      <c r="F5" s="37"/>
      <c r="G5" s="37" t="s">
        <v>56</v>
      </c>
      <c r="H5" s="37" t="s">
        <v>59</v>
      </c>
      <c r="I5" s="37" t="s">
        <v>377</v>
      </c>
      <c r="J5" s="37" t="s">
        <v>378</v>
      </c>
      <c r="K5" s="37" t="s">
        <v>379</v>
      </c>
      <c r="L5" s="37" t="s">
        <v>63</v>
      </c>
      <c r="M5" s="37"/>
      <c r="N5" s="37"/>
      <c r="O5" s="37"/>
      <c r="P5" s="37"/>
      <c r="Q5" s="37"/>
    </row>
    <row r="6" ht="23.65" customHeight="1" spans="1:17">
      <c r="A6" s="37"/>
      <c r="B6" s="37"/>
      <c r="C6" s="37"/>
      <c r="D6" s="37"/>
      <c r="E6" s="37"/>
      <c r="F6" s="37"/>
      <c r="G6" s="37"/>
      <c r="H6" s="37"/>
      <c r="I6" s="37" t="s">
        <v>58</v>
      </c>
      <c r="J6" s="37"/>
      <c r="K6" s="37"/>
      <c r="L6" s="37" t="s">
        <v>58</v>
      </c>
      <c r="M6" s="37" t="s">
        <v>64</v>
      </c>
      <c r="N6" s="37" t="s">
        <v>65</v>
      </c>
      <c r="O6" s="37" t="s">
        <v>66</v>
      </c>
      <c r="P6" s="37" t="s">
        <v>67</v>
      </c>
      <c r="Q6" s="37" t="s">
        <v>68</v>
      </c>
    </row>
    <row r="7" ht="22.5" customHeight="1" spans="1:17">
      <c r="A7" s="38">
        <v>1</v>
      </c>
      <c r="B7" s="38">
        <v>2</v>
      </c>
      <c r="C7" s="38">
        <v>3</v>
      </c>
      <c r="D7" s="38">
        <v>4</v>
      </c>
      <c r="E7" s="38">
        <v>5</v>
      </c>
      <c r="F7" s="38">
        <v>6</v>
      </c>
      <c r="G7" s="38">
        <v>7</v>
      </c>
      <c r="H7" s="38">
        <v>8</v>
      </c>
      <c r="I7" s="38">
        <v>9</v>
      </c>
      <c r="J7" s="38">
        <v>10</v>
      </c>
      <c r="K7" s="38">
        <v>11</v>
      </c>
      <c r="L7" s="38">
        <v>12</v>
      </c>
      <c r="M7" s="38">
        <v>13</v>
      </c>
      <c r="N7" s="38">
        <v>14</v>
      </c>
      <c r="O7" s="38">
        <v>15</v>
      </c>
      <c r="P7" s="38">
        <v>16</v>
      </c>
      <c r="Q7" s="38">
        <v>17</v>
      </c>
    </row>
    <row r="8" ht="22.5" customHeight="1" spans="1:17">
      <c r="A8" s="39" t="s">
        <v>274</v>
      </c>
      <c r="B8" s="39"/>
      <c r="C8" s="39"/>
      <c r="D8" s="39"/>
      <c r="E8" s="40">
        <v>65</v>
      </c>
      <c r="F8" s="40">
        <v>161200</v>
      </c>
      <c r="G8" s="40">
        <v>161200</v>
      </c>
      <c r="H8" s="40"/>
      <c r="I8" s="40"/>
      <c r="J8" s="40"/>
      <c r="K8" s="40"/>
      <c r="L8" s="40">
        <v>161200</v>
      </c>
      <c r="M8" s="40">
        <v>161200</v>
      </c>
      <c r="N8" s="40"/>
      <c r="O8" s="40"/>
      <c r="P8" s="40"/>
      <c r="Q8" s="40"/>
    </row>
    <row r="9" ht="22.5" customHeight="1" spans="1:17">
      <c r="A9" s="39"/>
      <c r="B9" s="39" t="s">
        <v>380</v>
      </c>
      <c r="C9" s="39" t="s">
        <v>381</v>
      </c>
      <c r="D9" s="39" t="s">
        <v>382</v>
      </c>
      <c r="E9" s="40">
        <v>60</v>
      </c>
      <c r="F9" s="40">
        <v>6700</v>
      </c>
      <c r="G9" s="40">
        <v>6700</v>
      </c>
      <c r="H9" s="40"/>
      <c r="I9" s="40"/>
      <c r="J9" s="40"/>
      <c r="K9" s="40"/>
      <c r="L9" s="40">
        <v>6700</v>
      </c>
      <c r="M9" s="40">
        <v>6700</v>
      </c>
      <c r="N9" s="40"/>
      <c r="O9" s="40"/>
      <c r="P9" s="40"/>
      <c r="Q9" s="40"/>
    </row>
    <row r="10" ht="22.5" customHeight="1" spans="1:17">
      <c r="A10" s="7"/>
      <c r="B10" s="39" t="s">
        <v>383</v>
      </c>
      <c r="C10" s="39" t="s">
        <v>384</v>
      </c>
      <c r="D10" s="39" t="s">
        <v>382</v>
      </c>
      <c r="E10" s="40">
        <v>5</v>
      </c>
      <c r="F10" s="40">
        <v>154500</v>
      </c>
      <c r="G10" s="40">
        <v>154500</v>
      </c>
      <c r="H10" s="40"/>
      <c r="I10" s="40"/>
      <c r="J10" s="40"/>
      <c r="K10" s="40"/>
      <c r="L10" s="40">
        <v>154500</v>
      </c>
      <c r="M10" s="40">
        <v>154500</v>
      </c>
      <c r="N10" s="40"/>
      <c r="O10" s="40"/>
      <c r="P10" s="40"/>
      <c r="Q10" s="40"/>
    </row>
    <row r="11" ht="22.5" customHeight="1" spans="1:17">
      <c r="A11" s="39" t="s">
        <v>265</v>
      </c>
      <c r="B11" s="7"/>
      <c r="C11" s="7"/>
      <c r="D11" s="7"/>
      <c r="E11" s="40">
        <v>48500</v>
      </c>
      <c r="F11" s="40">
        <v>48500</v>
      </c>
      <c r="G11" s="40">
        <v>48500</v>
      </c>
      <c r="H11" s="40"/>
      <c r="I11" s="40"/>
      <c r="J11" s="40"/>
      <c r="K11" s="40"/>
      <c r="L11" s="40">
        <v>48500</v>
      </c>
      <c r="M11" s="40">
        <v>48500</v>
      </c>
      <c r="N11" s="40"/>
      <c r="O11" s="40"/>
      <c r="P11" s="40"/>
      <c r="Q11" s="40"/>
    </row>
    <row r="12" ht="22.5" customHeight="1" spans="1:17">
      <c r="A12" s="7"/>
      <c r="B12" s="39" t="s">
        <v>385</v>
      </c>
      <c r="C12" s="39" t="s">
        <v>386</v>
      </c>
      <c r="D12" s="39" t="s">
        <v>382</v>
      </c>
      <c r="E12" s="40">
        <v>8500</v>
      </c>
      <c r="F12" s="40">
        <v>8500</v>
      </c>
      <c r="G12" s="40">
        <v>8500</v>
      </c>
      <c r="H12" s="40"/>
      <c r="I12" s="40"/>
      <c r="J12" s="40"/>
      <c r="K12" s="40"/>
      <c r="L12" s="40">
        <v>8500</v>
      </c>
      <c r="M12" s="40">
        <v>8500</v>
      </c>
      <c r="N12" s="40"/>
      <c r="O12" s="40"/>
      <c r="P12" s="40"/>
      <c r="Q12" s="40"/>
    </row>
    <row r="13" ht="22.5" customHeight="1" spans="1:17">
      <c r="A13" s="7"/>
      <c r="B13" s="39" t="s">
        <v>385</v>
      </c>
      <c r="C13" s="39" t="s">
        <v>387</v>
      </c>
      <c r="D13" s="39" t="s">
        <v>382</v>
      </c>
      <c r="E13" s="40">
        <v>15000</v>
      </c>
      <c r="F13" s="40">
        <v>15000</v>
      </c>
      <c r="G13" s="40">
        <v>15000</v>
      </c>
      <c r="H13" s="40"/>
      <c r="I13" s="40"/>
      <c r="J13" s="40"/>
      <c r="K13" s="40"/>
      <c r="L13" s="40">
        <v>15000</v>
      </c>
      <c r="M13" s="40">
        <v>15000</v>
      </c>
      <c r="N13" s="40"/>
      <c r="O13" s="40"/>
      <c r="P13" s="40"/>
      <c r="Q13" s="40"/>
    </row>
    <row r="14" ht="22.5" customHeight="1" spans="1:17">
      <c r="A14" s="7"/>
      <c r="B14" s="39" t="s">
        <v>385</v>
      </c>
      <c r="C14" s="39" t="s">
        <v>388</v>
      </c>
      <c r="D14" s="39" t="s">
        <v>382</v>
      </c>
      <c r="E14" s="40">
        <v>25000</v>
      </c>
      <c r="F14" s="40">
        <v>25000</v>
      </c>
      <c r="G14" s="40">
        <v>25000</v>
      </c>
      <c r="H14" s="40"/>
      <c r="I14" s="40"/>
      <c r="J14" s="40"/>
      <c r="K14" s="40"/>
      <c r="L14" s="40">
        <v>25000</v>
      </c>
      <c r="M14" s="40">
        <v>25000</v>
      </c>
      <c r="N14" s="40"/>
      <c r="O14" s="40"/>
      <c r="P14" s="40"/>
      <c r="Q14" s="40"/>
    </row>
    <row r="15" ht="22.5" customHeight="1" spans="1:17">
      <c r="A15" s="39" t="s">
        <v>318</v>
      </c>
      <c r="B15" s="7"/>
      <c r="C15" s="7"/>
      <c r="D15" s="7"/>
      <c r="E15" s="40">
        <v>7</v>
      </c>
      <c r="F15" s="40">
        <v>44000</v>
      </c>
      <c r="G15" s="40">
        <v>44000</v>
      </c>
      <c r="H15" s="40"/>
      <c r="I15" s="40"/>
      <c r="J15" s="40"/>
      <c r="K15" s="40"/>
      <c r="L15" s="40">
        <v>44000</v>
      </c>
      <c r="M15" s="40">
        <v>44000</v>
      </c>
      <c r="N15" s="40"/>
      <c r="O15" s="40"/>
      <c r="P15" s="40"/>
      <c r="Q15" s="40"/>
    </row>
    <row r="16" ht="22.5" customHeight="1" spans="1:17">
      <c r="A16" s="7"/>
      <c r="B16" s="39" t="s">
        <v>389</v>
      </c>
      <c r="C16" s="39" t="s">
        <v>390</v>
      </c>
      <c r="D16" s="39" t="s">
        <v>382</v>
      </c>
      <c r="E16" s="40">
        <v>2</v>
      </c>
      <c r="F16" s="40">
        <v>4000</v>
      </c>
      <c r="G16" s="40">
        <v>4000</v>
      </c>
      <c r="H16" s="40"/>
      <c r="I16" s="40"/>
      <c r="J16" s="40"/>
      <c r="K16" s="40"/>
      <c r="L16" s="40">
        <v>4000</v>
      </c>
      <c r="M16" s="40">
        <v>4000</v>
      </c>
      <c r="N16" s="40"/>
      <c r="O16" s="40"/>
      <c r="P16" s="40"/>
      <c r="Q16" s="40"/>
    </row>
    <row r="17" ht="22.5" customHeight="1" spans="1:17">
      <c r="A17" s="7"/>
      <c r="B17" s="39" t="s">
        <v>391</v>
      </c>
      <c r="C17" s="39" t="s">
        <v>391</v>
      </c>
      <c r="D17" s="39" t="s">
        <v>382</v>
      </c>
      <c r="E17" s="40">
        <v>4</v>
      </c>
      <c r="F17" s="40">
        <v>24000</v>
      </c>
      <c r="G17" s="40">
        <v>24000</v>
      </c>
      <c r="H17" s="40"/>
      <c r="I17" s="40"/>
      <c r="J17" s="40"/>
      <c r="K17" s="40"/>
      <c r="L17" s="40">
        <v>24000</v>
      </c>
      <c r="M17" s="40">
        <v>24000</v>
      </c>
      <c r="N17" s="40"/>
      <c r="O17" s="40"/>
      <c r="P17" s="40"/>
      <c r="Q17" s="40"/>
    </row>
    <row r="18" ht="22.5" customHeight="1" spans="1:17">
      <c r="A18" s="7"/>
      <c r="B18" s="39" t="s">
        <v>392</v>
      </c>
      <c r="C18" s="39" t="s">
        <v>392</v>
      </c>
      <c r="D18" s="39" t="s">
        <v>382</v>
      </c>
      <c r="E18" s="40">
        <v>1</v>
      </c>
      <c r="F18" s="40">
        <v>16000</v>
      </c>
      <c r="G18" s="40">
        <v>16000</v>
      </c>
      <c r="H18" s="40"/>
      <c r="I18" s="40"/>
      <c r="J18" s="40"/>
      <c r="K18" s="40"/>
      <c r="L18" s="40">
        <v>16000</v>
      </c>
      <c r="M18" s="40">
        <v>16000</v>
      </c>
      <c r="N18" s="40"/>
      <c r="O18" s="40"/>
      <c r="P18" s="40"/>
      <c r="Q18" s="40"/>
    </row>
    <row r="19" ht="22.5" customHeight="1" spans="1:17">
      <c r="A19" s="41" t="s">
        <v>56</v>
      </c>
      <c r="B19" s="41"/>
      <c r="C19" s="41"/>
      <c r="D19" s="41"/>
      <c r="E19" s="41"/>
      <c r="F19" s="40">
        <v>253700</v>
      </c>
      <c r="G19" s="40">
        <v>253700</v>
      </c>
      <c r="H19" s="40"/>
      <c r="I19" s="40"/>
      <c r="J19" s="40"/>
      <c r="K19" s="40"/>
      <c r="L19" s="40">
        <v>253700</v>
      </c>
      <c r="M19" s="40">
        <v>253700</v>
      </c>
      <c r="N19" s="40"/>
      <c r="O19" s="40"/>
      <c r="P19" s="40"/>
      <c r="Q19" s="40"/>
    </row>
  </sheetData>
  <mergeCells count="15">
    <mergeCell ref="A2:Q2"/>
    <mergeCell ref="G4:Q4"/>
    <mergeCell ref="L5:Q5"/>
    <mergeCell ref="A19:E19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0388888888888889" right="0.196527777777778" top="1" bottom="1" header="0.5" footer="0.5"/>
  <pageSetup paperSize="9" scale="7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2"/>
  <sheetViews>
    <sheetView showZeros="0" workbookViewId="0">
      <selection activeCell="B21" sqref="B21"/>
    </sheetView>
  </sheetViews>
  <sheetFormatPr defaultColWidth="10.2818181818182" defaultRowHeight="14.25" customHeight="1"/>
  <cols>
    <col min="1" max="1" width="20.4818181818182" customWidth="1"/>
    <col min="2" max="2" width="16.0909090909091" customWidth="1"/>
    <col min="3" max="3" width="16" customWidth="1"/>
    <col min="4" max="4" width="11.1818181818182" customWidth="1"/>
    <col min="5" max="5" width="12" customWidth="1"/>
    <col min="6" max="7" width="17.6454545454545" customWidth="1"/>
    <col min="8" max="10" width="18.3545454545455" customWidth="1"/>
    <col min="11" max="12" width="15.5636363636364" customWidth="1"/>
    <col min="13" max="14" width="18.3545454545455" customWidth="1"/>
    <col min="15" max="15" width="17.3909090909091" customWidth="1"/>
    <col min="16" max="16" width="18.3545454545455" customWidth="1"/>
    <col min="17" max="17" width="14.2363636363636" customWidth="1"/>
    <col min="18" max="18" width="18.3545454545455" customWidth="1"/>
  </cols>
  <sheetData>
    <row r="1" ht="23.65" customHeight="1" spans="1:18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36" t="s">
        <v>393</v>
      </c>
    </row>
    <row r="2" ht="49.9" customHeight="1" spans="1:18">
      <c r="A2" s="28" t="str">
        <f>"2025"&amp;"年部门政府购买服务预算表"</f>
        <v>2025年部门政府购买服务预算表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ht="23.65" customHeight="1" spans="1:18">
      <c r="A3" s="29" t="str">
        <f>"单位名称："&amp;"姚安县龙岗卫生院"</f>
        <v>单位名称：姚安县龙岗卫生院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36" t="s">
        <v>2</v>
      </c>
    </row>
    <row r="4" ht="23.65" customHeight="1" spans="1:18">
      <c r="A4" s="30" t="s">
        <v>368</v>
      </c>
      <c r="B4" s="30" t="s">
        <v>394</v>
      </c>
      <c r="C4" s="30" t="s">
        <v>395</v>
      </c>
      <c r="D4" s="30" t="s">
        <v>396</v>
      </c>
      <c r="E4" s="30" t="s">
        <v>397</v>
      </c>
      <c r="F4" s="30" t="s">
        <v>398</v>
      </c>
      <c r="G4" s="30" t="s">
        <v>399</v>
      </c>
      <c r="H4" s="30" t="s">
        <v>194</v>
      </c>
      <c r="I4" s="30"/>
      <c r="J4" s="30"/>
      <c r="K4" s="30"/>
      <c r="L4" s="30"/>
      <c r="M4" s="30"/>
      <c r="N4" s="30"/>
      <c r="O4" s="30"/>
      <c r="P4" s="30"/>
      <c r="Q4" s="30"/>
      <c r="R4" s="30"/>
    </row>
    <row r="5" ht="23.65" customHeight="1" spans="1:18">
      <c r="A5" s="30" t="s">
        <v>400</v>
      </c>
      <c r="B5" s="30" t="s">
        <v>378</v>
      </c>
      <c r="C5" s="30" t="s">
        <v>379</v>
      </c>
      <c r="D5" s="30"/>
      <c r="E5" s="30" t="s">
        <v>401</v>
      </c>
      <c r="F5" s="30"/>
      <c r="G5" s="30"/>
      <c r="H5" s="30" t="s">
        <v>56</v>
      </c>
      <c r="I5" s="30" t="s">
        <v>59</v>
      </c>
      <c r="J5" s="30" t="s">
        <v>377</v>
      </c>
      <c r="K5" s="30" t="s">
        <v>378</v>
      </c>
      <c r="L5" s="30" t="s">
        <v>379</v>
      </c>
      <c r="M5" s="30" t="s">
        <v>63</v>
      </c>
      <c r="N5" s="30"/>
      <c r="O5" s="30"/>
      <c r="P5" s="30"/>
      <c r="Q5" s="30"/>
      <c r="R5" s="30"/>
    </row>
    <row r="6" ht="23.65" customHeight="1" spans="1:18">
      <c r="A6" s="30"/>
      <c r="B6" s="30"/>
      <c r="C6" s="30"/>
      <c r="D6" s="30"/>
      <c r="E6" s="30"/>
      <c r="F6" s="30"/>
      <c r="G6" s="30"/>
      <c r="H6" s="30"/>
      <c r="I6" s="30" t="s">
        <v>58</v>
      </c>
      <c r="J6" s="30"/>
      <c r="K6" s="30"/>
      <c r="L6" s="30"/>
      <c r="M6" s="30" t="s">
        <v>58</v>
      </c>
      <c r="N6" s="30" t="s">
        <v>64</v>
      </c>
      <c r="O6" s="30" t="s">
        <v>65</v>
      </c>
      <c r="P6" s="30" t="s">
        <v>66</v>
      </c>
      <c r="Q6" s="30" t="s">
        <v>67</v>
      </c>
      <c r="R6" s="30" t="s">
        <v>68</v>
      </c>
    </row>
    <row r="7" ht="22.5" customHeight="1" spans="1:18">
      <c r="A7" s="31" t="s">
        <v>82</v>
      </c>
      <c r="B7" s="31" t="s">
        <v>83</v>
      </c>
      <c r="C7" s="31" t="s">
        <v>84</v>
      </c>
      <c r="D7" s="31" t="s">
        <v>85</v>
      </c>
      <c r="E7" s="31" t="s">
        <v>86</v>
      </c>
      <c r="F7" s="31" t="s">
        <v>87</v>
      </c>
      <c r="G7" s="31" t="s">
        <v>88</v>
      </c>
      <c r="H7" s="31" t="s">
        <v>89</v>
      </c>
      <c r="I7" s="31" t="s">
        <v>90</v>
      </c>
      <c r="J7" s="31" t="s">
        <v>91</v>
      </c>
      <c r="K7" s="31" t="s">
        <v>92</v>
      </c>
      <c r="L7" s="31" t="s">
        <v>93</v>
      </c>
      <c r="M7" s="31" t="s">
        <v>94</v>
      </c>
      <c r="N7" s="31" t="s">
        <v>95</v>
      </c>
      <c r="O7" s="31" t="s">
        <v>402</v>
      </c>
      <c r="P7" s="31" t="s">
        <v>403</v>
      </c>
      <c r="Q7" s="31" t="s">
        <v>404</v>
      </c>
      <c r="R7" s="31" t="s">
        <v>405</v>
      </c>
    </row>
    <row r="8" ht="22.5" customHeight="1" spans="1:18">
      <c r="A8" s="32"/>
      <c r="B8" s="32"/>
      <c r="C8" s="32"/>
      <c r="D8" s="32"/>
      <c r="E8" s="32"/>
      <c r="F8" s="32"/>
      <c r="G8" s="32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ht="22.5" customHeight="1" spans="1:18">
      <c r="A9" s="32"/>
      <c r="B9" s="32"/>
      <c r="C9" s="32"/>
      <c r="D9" s="32"/>
      <c r="E9" s="32"/>
      <c r="F9" s="32"/>
      <c r="G9" s="32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ht="22.5" customHeight="1" spans="1:18">
      <c r="A10" s="34"/>
      <c r="B10" s="32"/>
      <c r="C10" s="32"/>
      <c r="D10" s="32"/>
      <c r="E10" s="32"/>
      <c r="F10" s="32"/>
      <c r="G10" s="32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ht="22.5" customHeight="1" spans="1:18">
      <c r="A11" s="34" t="s">
        <v>56</v>
      </c>
      <c r="B11" s="34"/>
      <c r="C11" s="34"/>
      <c r="D11" s="34"/>
      <c r="E11" s="34"/>
      <c r="F11" s="34"/>
      <c r="G11" s="34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customHeight="1" spans="1:1">
      <c r="A12" s="35" t="s">
        <v>406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118055555555556" right="0.156944444444444" top="1" bottom="1" header="0.5" footer="0.5"/>
  <pageSetup paperSize="9" scale="48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workbookViewId="0">
      <selection activeCell="C17" sqref="C16:C17"/>
    </sheetView>
  </sheetViews>
  <sheetFormatPr defaultColWidth="10.7090909090909" defaultRowHeight="14.25" customHeight="1"/>
  <cols>
    <col min="1" max="1" width="14.8181818181818" customWidth="1"/>
    <col min="2" max="2" width="9.54545454545454" customWidth="1"/>
    <col min="3" max="3" width="10.8181818181818" customWidth="1"/>
    <col min="4" max="4" width="9.54545454545454" customWidth="1"/>
    <col min="5" max="5" width="9.72727272727273" customWidth="1"/>
    <col min="6" max="6" width="10.4545454545455" customWidth="1"/>
    <col min="7" max="7" width="9.45454545454546" customWidth="1"/>
    <col min="8" max="8" width="10.0909090909091" customWidth="1"/>
    <col min="9" max="9" width="9.45454545454546" customWidth="1"/>
    <col min="10" max="10" width="8.90909090909091" customWidth="1"/>
    <col min="11" max="11" width="9.27272727272727" customWidth="1"/>
    <col min="12" max="12" width="8.45454545454546" customWidth="1"/>
    <col min="13" max="13" width="8.36363636363636" customWidth="1"/>
    <col min="14" max="14" width="10.4545454545455" customWidth="1"/>
  </cols>
  <sheetData>
    <row r="1" ht="13.5" customHeight="1" spans="1:1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5" t="s">
        <v>407</v>
      </c>
    </row>
    <row r="2" ht="45" customHeight="1" spans="1:14">
      <c r="A2" s="12" t="s">
        <v>408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ht="22.5" customHeight="1" spans="1:14">
      <c r="A3" s="11" t="str">
        <f>"单位名称："&amp;"姚安县龙岗卫生院"</f>
        <v>单位名称：姚安县龙岗卫生院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5" t="s">
        <v>2</v>
      </c>
    </row>
    <row r="4" ht="22.5" customHeight="1" spans="1:14">
      <c r="A4" s="5" t="s">
        <v>409</v>
      </c>
      <c r="B4" s="5" t="s">
        <v>194</v>
      </c>
      <c r="C4" s="5"/>
      <c r="D4" s="5"/>
      <c r="E4" s="5" t="s">
        <v>410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56</v>
      </c>
      <c r="C5" s="5" t="s">
        <v>59</v>
      </c>
      <c r="D5" s="5" t="s">
        <v>377</v>
      </c>
      <c r="E5" s="5" t="s">
        <v>411</v>
      </c>
      <c r="F5" s="5" t="s">
        <v>412</v>
      </c>
      <c r="G5" s="5" t="s">
        <v>413</v>
      </c>
      <c r="H5" s="5" t="s">
        <v>414</v>
      </c>
      <c r="I5" s="5" t="s">
        <v>415</v>
      </c>
      <c r="J5" s="5" t="s">
        <v>416</v>
      </c>
      <c r="K5" s="5" t="s">
        <v>417</v>
      </c>
      <c r="L5" s="5" t="s">
        <v>418</v>
      </c>
      <c r="M5" s="5" t="s">
        <v>419</v>
      </c>
      <c r="N5" s="5" t="s">
        <v>420</v>
      </c>
    </row>
    <row r="6" ht="22.5" customHeight="1" spans="1:14">
      <c r="A6" s="25">
        <v>1</v>
      </c>
      <c r="B6" s="25">
        <v>2</v>
      </c>
      <c r="C6" s="25">
        <v>3</v>
      </c>
      <c r="D6" s="26">
        <v>4</v>
      </c>
      <c r="E6" s="25">
        <v>5</v>
      </c>
      <c r="F6" s="25">
        <v>6</v>
      </c>
      <c r="G6" s="26">
        <v>7</v>
      </c>
      <c r="H6" s="25">
        <v>8</v>
      </c>
      <c r="I6" s="25">
        <v>9</v>
      </c>
      <c r="J6" s="26">
        <v>10</v>
      </c>
      <c r="K6" s="25">
        <v>11</v>
      </c>
      <c r="L6" s="25">
        <v>12</v>
      </c>
      <c r="M6" s="26">
        <v>13</v>
      </c>
      <c r="N6" s="25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s="10" t="s">
        <v>421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" footer="0.5"/>
  <pageSetup paperSize="9" scale="95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topLeftCell="C1" workbookViewId="0">
      <selection activeCell="A9" sqref="A9"/>
    </sheetView>
  </sheetViews>
  <sheetFormatPr defaultColWidth="10.7090909090909" defaultRowHeight="12" customHeight="1"/>
  <cols>
    <col min="1" max="1" width="17.0909090909091" customWidth="1"/>
    <col min="2" max="2" width="14.8181818181818" customWidth="1"/>
    <col min="3" max="3" width="18.0909090909091" customWidth="1"/>
    <col min="4" max="4" width="11.2727272727273" customWidth="1"/>
    <col min="5" max="5" width="10.9090909090909" customWidth="1"/>
    <col min="6" max="6" width="13.2727272727273" customWidth="1"/>
    <col min="7" max="7" width="10.2818181818182" customWidth="1"/>
    <col min="8" max="8" width="10.3636363636364" customWidth="1"/>
    <col min="9" max="9" width="9.85454545454546" customWidth="1"/>
    <col min="10" max="10" width="10.0909090909091" customWidth="1"/>
    <col min="11" max="11" width="16.1818181818182" customWidth="1"/>
  </cols>
  <sheetData>
    <row r="1" ht="15.75" customHeight="1" spans="1:11">
      <c r="A1" s="20"/>
      <c r="B1" s="20"/>
      <c r="C1" s="20"/>
      <c r="D1" s="20"/>
      <c r="E1" s="20"/>
      <c r="F1" s="20"/>
      <c r="G1" s="20"/>
      <c r="H1" s="20"/>
      <c r="I1" s="20"/>
      <c r="J1" s="20"/>
      <c r="K1" s="24" t="s">
        <v>422</v>
      </c>
    </row>
    <row r="2" ht="45" customHeight="1" spans="1:11">
      <c r="A2" s="21" t="s">
        <v>423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15.75" customHeight="1" spans="1:11">
      <c r="A3" s="20" t="str">
        <f>"单位名称："&amp;"姚安县龙岗卫生院"</f>
        <v>单位名称：姚安县龙岗卫生院</v>
      </c>
      <c r="B3" s="20"/>
      <c r="C3" s="20"/>
      <c r="D3" s="20" t="s">
        <v>131</v>
      </c>
      <c r="E3" s="20"/>
      <c r="F3" s="20"/>
      <c r="G3" s="20"/>
      <c r="H3" s="20"/>
      <c r="I3" s="20"/>
      <c r="J3" s="20"/>
      <c r="K3" s="20"/>
    </row>
    <row r="4" ht="22.5" customHeight="1" spans="1:11">
      <c r="A4" s="9" t="s">
        <v>424</v>
      </c>
      <c r="B4" s="9" t="s">
        <v>188</v>
      </c>
      <c r="C4" s="9" t="s">
        <v>334</v>
      </c>
      <c r="D4" s="9" t="s">
        <v>335</v>
      </c>
      <c r="E4" s="9" t="s">
        <v>336</v>
      </c>
      <c r="F4" s="9" t="s">
        <v>337</v>
      </c>
      <c r="G4" s="9" t="s">
        <v>338</v>
      </c>
      <c r="H4" s="9" t="s">
        <v>339</v>
      </c>
      <c r="I4" s="9" t="s">
        <v>340</v>
      </c>
      <c r="J4" s="9" t="s">
        <v>341</v>
      </c>
      <c r="K4" s="9" t="s">
        <v>342</v>
      </c>
    </row>
    <row r="5" ht="22.5" customHeight="1" spans="1:11">
      <c r="A5" s="13">
        <v>1</v>
      </c>
      <c r="B5" s="22">
        <v>2</v>
      </c>
      <c r="C5" s="13">
        <v>3</v>
      </c>
      <c r="D5" s="22">
        <v>4</v>
      </c>
      <c r="E5" s="13">
        <v>5</v>
      </c>
      <c r="F5" s="22">
        <v>6</v>
      </c>
      <c r="G5" s="13">
        <v>7</v>
      </c>
      <c r="H5" s="22">
        <v>8</v>
      </c>
      <c r="I5" s="13">
        <v>9</v>
      </c>
      <c r="J5" s="22">
        <v>10</v>
      </c>
      <c r="K5" s="22">
        <v>11</v>
      </c>
    </row>
    <row r="6" ht="22.5" customHeight="1" spans="1:1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</row>
    <row r="7" ht="22.5" customHeight="1" spans="1:1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ht="22.5" customHeight="1" spans="1:1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customHeight="1" spans="1:1">
      <c r="A9" s="10" t="s">
        <v>421</v>
      </c>
    </row>
  </sheetData>
  <mergeCells count="1">
    <mergeCell ref="A2:K2"/>
  </mergeCells>
  <pageMargins left="0.354166666666667" right="0.236111111111111" top="1" bottom="1" header="0.5" footer="0.5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10"/>
  <sheetViews>
    <sheetView showZeros="0" workbookViewId="0">
      <selection activeCell="B17" sqref="B17"/>
    </sheetView>
  </sheetViews>
  <sheetFormatPr defaultColWidth="10.7090909090909" defaultRowHeight="12" customHeight="1" outlineLevelCol="7"/>
  <cols>
    <col min="1" max="1" width="20.0727272727273" customWidth="1"/>
    <col min="2" max="2" width="22.3727272727273" customWidth="1"/>
    <col min="3" max="3" width="27.8181818181818" customWidth="1"/>
    <col min="4" max="4" width="24" customWidth="1"/>
    <col min="5" max="5" width="7.85454545454545" customWidth="1"/>
    <col min="6" max="6" width="11" customWidth="1"/>
    <col min="7" max="8" width="19.1363636363636" customWidth="1"/>
  </cols>
  <sheetData>
    <row r="1" ht="14.25" customHeight="1" spans="1:8">
      <c r="A1" s="16"/>
      <c r="B1" s="16"/>
      <c r="C1" s="16"/>
      <c r="D1" s="16"/>
      <c r="E1" s="16"/>
      <c r="F1" s="16"/>
      <c r="G1" s="16"/>
      <c r="H1" s="15" t="s">
        <v>425</v>
      </c>
    </row>
    <row r="2" ht="45" customHeight="1" spans="1:8">
      <c r="A2" s="12" t="s">
        <v>426</v>
      </c>
      <c r="B2" s="12"/>
      <c r="C2" s="12"/>
      <c r="D2" s="12"/>
      <c r="E2" s="12"/>
      <c r="F2" s="12"/>
      <c r="G2" s="12"/>
      <c r="H2" s="12"/>
    </row>
    <row r="3" ht="13.5" customHeight="1" spans="1:8">
      <c r="A3" s="11" t="str">
        <f>"单位名称："&amp;"姚安县龙岗卫生院"</f>
        <v>单位名称：姚安县龙岗卫生院</v>
      </c>
      <c r="B3" s="11"/>
      <c r="C3" s="11"/>
      <c r="D3" s="16" t="s">
        <v>131</v>
      </c>
      <c r="E3" s="16"/>
      <c r="F3" s="16"/>
      <c r="G3" s="16"/>
      <c r="H3" s="15" t="s">
        <v>2</v>
      </c>
    </row>
    <row r="4" ht="18" customHeight="1" spans="1:8">
      <c r="A4" s="5" t="s">
        <v>363</v>
      </c>
      <c r="B4" s="5" t="s">
        <v>427</v>
      </c>
      <c r="C4" s="5" t="s">
        <v>428</v>
      </c>
      <c r="D4" s="5" t="s">
        <v>429</v>
      </c>
      <c r="E4" s="5" t="s">
        <v>371</v>
      </c>
      <c r="F4" s="5" t="s">
        <v>430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372</v>
      </c>
      <c r="G5" s="5" t="s">
        <v>431</v>
      </c>
      <c r="H5" s="5" t="s">
        <v>432</v>
      </c>
    </row>
    <row r="6" ht="21" customHeight="1" spans="1:8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</row>
    <row r="7" ht="23.25" customHeight="1" spans="1:8">
      <c r="A7" s="7"/>
      <c r="B7" s="7"/>
      <c r="C7" s="7"/>
      <c r="D7" s="7"/>
      <c r="E7" s="18"/>
      <c r="F7" s="18"/>
      <c r="G7" s="18"/>
      <c r="H7" s="18"/>
    </row>
    <row r="8" ht="23.25" customHeight="1" spans="1:8">
      <c r="A8" s="7" t="s">
        <v>433</v>
      </c>
      <c r="B8" s="7"/>
      <c r="C8" s="7"/>
      <c r="D8" s="7"/>
      <c r="E8" s="18"/>
      <c r="F8" s="18"/>
      <c r="G8" s="18"/>
      <c r="H8" s="18"/>
    </row>
    <row r="9" ht="23.25" customHeight="1" spans="1:8">
      <c r="A9" s="9" t="s">
        <v>56</v>
      </c>
      <c r="B9" s="9"/>
      <c r="C9" s="9"/>
      <c r="D9" s="9"/>
      <c r="E9" s="9"/>
      <c r="F9" s="8"/>
      <c r="G9" s="19"/>
      <c r="H9" s="19"/>
    </row>
    <row r="10" customHeight="1" spans="1:1">
      <c r="A10" s="10" t="s">
        <v>434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275" right="0.118055555555556" top="1" bottom="1" header="0.5" footer="0.5"/>
  <pageSetup paperSize="9" scale="96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selection activeCell="C17" sqref="C17"/>
    </sheetView>
  </sheetViews>
  <sheetFormatPr defaultColWidth="10.7090909090909" defaultRowHeight="14.25" customHeight="1"/>
  <cols>
    <col min="1" max="1" width="9.72727272727273" customWidth="1"/>
    <col min="2" max="2" width="10.3636363636364" customWidth="1"/>
    <col min="3" max="3" width="9.90909090909091" customWidth="1"/>
    <col min="4" max="4" width="11.1818181818182" customWidth="1"/>
    <col min="5" max="5" width="11" customWidth="1"/>
    <col min="6" max="6" width="13.4545454545455" customWidth="1"/>
    <col min="7" max="11" width="17.5727272727273" customWidth="1"/>
  </cols>
  <sheetData>
    <row r="1" ht="15.75" customHeight="1" spans="1:11">
      <c r="A1" s="11"/>
      <c r="B1" s="11"/>
      <c r="C1" s="11"/>
      <c r="D1" s="11"/>
      <c r="E1" s="11"/>
      <c r="F1" s="11"/>
      <c r="G1" s="11"/>
      <c r="H1" s="11"/>
      <c r="I1" s="11"/>
      <c r="J1" s="11"/>
      <c r="K1" s="15" t="s">
        <v>435</v>
      </c>
    </row>
    <row r="2" ht="46.15" customHeight="1" spans="1:11">
      <c r="A2" s="12" t="s">
        <v>436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22.5" customHeight="1" spans="1:11">
      <c r="A3" s="11" t="str">
        <f>"单位名称："&amp;"姚安县龙岗卫生院"</f>
        <v>单位名称：姚安县龙岗卫生院</v>
      </c>
      <c r="B3" s="11"/>
      <c r="C3" s="11"/>
      <c r="D3" s="11"/>
      <c r="E3" s="11"/>
      <c r="F3" s="11"/>
      <c r="G3" s="11"/>
      <c r="H3" s="11"/>
      <c r="I3" s="11"/>
      <c r="J3" s="11"/>
      <c r="K3" s="15" t="s">
        <v>2</v>
      </c>
    </row>
    <row r="4" ht="22.5" customHeight="1" spans="1:11">
      <c r="A4" s="5" t="s">
        <v>313</v>
      </c>
      <c r="B4" s="5" t="s">
        <v>189</v>
      </c>
      <c r="C4" s="5" t="s">
        <v>187</v>
      </c>
      <c r="D4" s="5" t="s">
        <v>190</v>
      </c>
      <c r="E4" s="5" t="s">
        <v>191</v>
      </c>
      <c r="F4" s="5" t="s">
        <v>314</v>
      </c>
      <c r="G4" s="5" t="s">
        <v>315</v>
      </c>
      <c r="H4" s="5" t="s">
        <v>56</v>
      </c>
      <c r="I4" s="5" t="s">
        <v>437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58</v>
      </c>
      <c r="I5" s="5" t="s">
        <v>59</v>
      </c>
      <c r="J5" s="5" t="s">
        <v>60</v>
      </c>
      <c r="K5" s="5" t="s">
        <v>61</v>
      </c>
    </row>
    <row r="6" ht="22.5" customHeight="1" spans="1:11">
      <c r="A6" s="13">
        <v>1</v>
      </c>
      <c r="B6" s="13">
        <v>2</v>
      </c>
      <c r="C6" s="13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  <c r="K6" s="14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433</v>
      </c>
      <c r="B8" s="7" t="s">
        <v>433</v>
      </c>
      <c r="C8" s="7" t="s">
        <v>433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56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1:1">
      <c r="A10" s="10" t="s">
        <v>438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314583333333333" right="0.196527777777778" top="1" bottom="1" header="0.5" footer="0.5"/>
  <pageSetup paperSize="9" scale="94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0"/>
  <sheetViews>
    <sheetView showGridLines="0" showZeros="0" workbookViewId="0">
      <selection activeCell="C19" sqref="C19"/>
    </sheetView>
  </sheetViews>
  <sheetFormatPr defaultColWidth="10" defaultRowHeight="12.75" customHeight="1" outlineLevelCol="6"/>
  <cols>
    <col min="1" max="1" width="24.1818181818182" customWidth="1"/>
    <col min="2" max="2" width="19.1363636363636" customWidth="1"/>
    <col min="3" max="3" width="28.8181818181818" customWidth="1"/>
    <col min="4" max="4" width="8.70909090909091" customWidth="1"/>
    <col min="5" max="6" width="20.5727272727273" customWidth="1"/>
    <col min="7" max="7" width="27.9090909090909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439</v>
      </c>
    </row>
    <row r="2" ht="45" customHeight="1" spans="1:7">
      <c r="A2" s="3" t="s">
        <v>440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"单位名称："&amp;"姚安县龙岗卫生院"</f>
        <v>单位名称：姚安县龙岗卫生院</v>
      </c>
      <c r="B3" s="4"/>
      <c r="C3" s="1"/>
      <c r="D3" s="1" t="s">
        <v>131</v>
      </c>
      <c r="E3" s="1"/>
      <c r="F3" s="1"/>
      <c r="G3" s="2" t="s">
        <v>2</v>
      </c>
    </row>
    <row r="4" ht="45" customHeight="1" spans="1:7">
      <c r="A4" s="5" t="s">
        <v>187</v>
      </c>
      <c r="B4" s="5" t="s">
        <v>313</v>
      </c>
      <c r="C4" s="5" t="s">
        <v>189</v>
      </c>
      <c r="D4" s="5" t="s">
        <v>441</v>
      </c>
      <c r="E4" s="5" t="s">
        <v>59</v>
      </c>
      <c r="F4" s="5"/>
      <c r="G4" s="5"/>
    </row>
    <row r="5" ht="45" customHeight="1" spans="1:7">
      <c r="A5" s="5"/>
      <c r="B5" s="5"/>
      <c r="C5" s="5"/>
      <c r="D5" s="5"/>
      <c r="E5" s="5" t="s">
        <v>442</v>
      </c>
      <c r="F5" s="5" t="s">
        <v>443</v>
      </c>
      <c r="G5" s="5" t="s">
        <v>444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/>
      <c r="B7" s="7"/>
      <c r="C7" s="7"/>
      <c r="D7" s="7"/>
      <c r="E7" s="8"/>
      <c r="F7" s="8"/>
      <c r="G7" s="8"/>
    </row>
    <row r="8" ht="22.5" customHeight="1" spans="1:7">
      <c r="A8" s="7"/>
      <c r="B8" s="7"/>
      <c r="C8" s="7"/>
      <c r="D8" s="7"/>
      <c r="E8" s="8"/>
      <c r="F8" s="8"/>
      <c r="G8" s="8"/>
    </row>
    <row r="9" ht="22.5" customHeight="1" spans="1:7">
      <c r="A9" s="9" t="s">
        <v>56</v>
      </c>
      <c r="B9" s="9"/>
      <c r="C9" s="9"/>
      <c r="D9" s="9"/>
      <c r="E9" s="8"/>
      <c r="F9" s="8"/>
      <c r="G9" s="8"/>
    </row>
    <row r="10" customHeight="1" spans="1:1">
      <c r="A10" s="10" t="s">
        <v>445</v>
      </c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275" right="0.275" top="1" bottom="1" header="0.5" footer="0.5"/>
  <pageSetup paperSize="9" scale="9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9"/>
  <sheetViews>
    <sheetView showZeros="0" topLeftCell="F1" workbookViewId="0">
      <selection activeCell="U4" sqref="U4"/>
    </sheetView>
  </sheetViews>
  <sheetFormatPr defaultColWidth="9" defaultRowHeight="13.5" customHeight="1"/>
  <cols>
    <col min="1" max="1" width="13.2363636363636" customWidth="1"/>
    <col min="2" max="2" width="15.2090909090909" customWidth="1"/>
    <col min="3" max="5" width="15.4181818181818" customWidth="1"/>
    <col min="6" max="6" width="7.63636363636364" customWidth="1"/>
    <col min="7" max="7" width="8.63636363636364" customWidth="1"/>
    <col min="8" max="8" width="7.54545454545455" customWidth="1"/>
    <col min="9" max="9" width="10.4545454545455" customWidth="1"/>
    <col min="10" max="10" width="11.3636363636364" customWidth="1"/>
    <col min="11" max="11" width="11.2727272727273" customWidth="1"/>
    <col min="12" max="12" width="10.2727272727273" customWidth="1"/>
    <col min="13" max="13" width="9.36363636363636" customWidth="1"/>
    <col min="14" max="14" width="9.09090909090909" customWidth="1"/>
    <col min="15" max="15" width="8.36363636363636" customWidth="1"/>
    <col min="16" max="16" width="9.18181818181818" customWidth="1"/>
    <col min="17" max="17" width="9.09090909090909" customWidth="1"/>
    <col min="18" max="18" width="9.27272727272727" customWidth="1"/>
    <col min="19" max="19" width="8.72727272727273" customWidth="1"/>
    <col min="20" max="20" width="10.3636363636364" customWidth="1"/>
  </cols>
  <sheetData>
    <row r="1" ht="15.85" customHeight="1" spans="1:20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24" t="s">
        <v>53</v>
      </c>
    </row>
    <row r="2" ht="30.75" customHeight="1" spans="1:20">
      <c r="A2" s="21" t="str">
        <f>"2025"&amp;"年部门收入预算表"</f>
        <v>2025年部门收入预算表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customHeight="1" spans="1:20">
      <c r="A3" s="20" t="str">
        <f>"单位名称："&amp;"姚安县龙岗卫生院"</f>
        <v>单位名称：姚安县龙岗卫生院</v>
      </c>
      <c r="B3" s="20"/>
      <c r="C3" s="24" t="s">
        <v>2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customHeight="1" spans="1:20">
      <c r="A4" s="9" t="s">
        <v>54</v>
      </c>
      <c r="B4" s="9" t="s">
        <v>55</v>
      </c>
      <c r="C4" s="9" t="s">
        <v>56</v>
      </c>
      <c r="D4" s="9" t="s">
        <v>57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s="79" customFormat="1" customHeight="1" spans="1:20">
      <c r="A5" s="9"/>
      <c r="B5" s="9"/>
      <c r="C5" s="9"/>
      <c r="D5" s="9" t="s">
        <v>58</v>
      </c>
      <c r="E5" s="9" t="s">
        <v>59</v>
      </c>
      <c r="F5" s="9" t="s">
        <v>60</v>
      </c>
      <c r="G5" s="9" t="s">
        <v>61</v>
      </c>
      <c r="H5" s="9" t="s">
        <v>62</v>
      </c>
      <c r="I5" s="9" t="s">
        <v>63</v>
      </c>
      <c r="J5" s="9"/>
      <c r="K5" s="9"/>
      <c r="L5" s="9"/>
      <c r="M5" s="9"/>
      <c r="N5" s="9"/>
      <c r="O5" s="9" t="s">
        <v>58</v>
      </c>
      <c r="P5" s="9" t="s">
        <v>59</v>
      </c>
      <c r="Q5" s="9" t="s">
        <v>60</v>
      </c>
      <c r="R5" s="9" t="s">
        <v>61</v>
      </c>
      <c r="S5" s="9" t="s">
        <v>62</v>
      </c>
      <c r="T5" s="9" t="s">
        <v>63</v>
      </c>
    </row>
    <row r="6" s="79" customFormat="1" ht="26.25" customHeight="1" spans="1:20">
      <c r="A6" s="9"/>
      <c r="B6" s="9"/>
      <c r="C6" s="9"/>
      <c r="D6" s="9"/>
      <c r="E6" s="9"/>
      <c r="F6" s="9"/>
      <c r="G6" s="9"/>
      <c r="H6" s="9"/>
      <c r="I6" s="9" t="s">
        <v>58</v>
      </c>
      <c r="J6" s="9" t="s">
        <v>64</v>
      </c>
      <c r="K6" s="9" t="s">
        <v>65</v>
      </c>
      <c r="L6" s="9" t="s">
        <v>66</v>
      </c>
      <c r="M6" s="9" t="s">
        <v>67</v>
      </c>
      <c r="N6" s="9" t="s">
        <v>68</v>
      </c>
      <c r="O6" s="9"/>
      <c r="P6" s="9"/>
      <c r="Q6" s="9"/>
      <c r="R6" s="9"/>
      <c r="S6" s="9"/>
      <c r="T6" s="9"/>
    </row>
    <row r="7" ht="31.6" customHeight="1" spans="1:20">
      <c r="A7" s="57">
        <v>1</v>
      </c>
      <c r="B7" s="57">
        <v>2</v>
      </c>
      <c r="C7" s="57">
        <v>3</v>
      </c>
      <c r="D7" s="57">
        <v>4</v>
      </c>
      <c r="E7" s="57">
        <v>5</v>
      </c>
      <c r="F7" s="57">
        <v>6</v>
      </c>
      <c r="G7" s="57">
        <v>7</v>
      </c>
      <c r="H7" s="57">
        <v>8</v>
      </c>
      <c r="I7" s="57">
        <v>9</v>
      </c>
      <c r="J7" s="57">
        <v>10</v>
      </c>
      <c r="K7" s="57">
        <v>11</v>
      </c>
      <c r="L7" s="57">
        <v>12</v>
      </c>
      <c r="M7" s="57">
        <v>13</v>
      </c>
      <c r="N7" s="57">
        <v>14</v>
      </c>
      <c r="O7" s="57">
        <v>15</v>
      </c>
      <c r="P7" s="57">
        <v>16</v>
      </c>
      <c r="Q7" s="57">
        <v>17</v>
      </c>
      <c r="R7" s="57">
        <v>18</v>
      </c>
      <c r="S7" s="57">
        <v>19</v>
      </c>
      <c r="T7" s="57">
        <v>20</v>
      </c>
    </row>
    <row r="8" ht="31.6" customHeight="1" spans="1:20">
      <c r="A8" s="7" t="s">
        <v>69</v>
      </c>
      <c r="B8" s="7" t="s">
        <v>70</v>
      </c>
      <c r="C8" s="8">
        <v>15635374.74</v>
      </c>
      <c r="D8" s="8">
        <v>15635374.74</v>
      </c>
      <c r="E8" s="8">
        <v>7237174.74</v>
      </c>
      <c r="F8" s="8"/>
      <c r="G8" s="8"/>
      <c r="H8" s="8"/>
      <c r="I8" s="8">
        <v>8398200</v>
      </c>
      <c r="J8" s="8">
        <v>8398200</v>
      </c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85" t="s">
        <v>56</v>
      </c>
      <c r="B9" s="85"/>
      <c r="C9" s="8">
        <v>15635374.74</v>
      </c>
      <c r="D9" s="8">
        <v>15635374.74</v>
      </c>
      <c r="E9" s="8">
        <v>7237174.74</v>
      </c>
      <c r="F9" s="8"/>
      <c r="G9" s="8"/>
      <c r="H9" s="8"/>
      <c r="I9" s="8">
        <v>8398200</v>
      </c>
      <c r="J9" s="8">
        <v>8398200</v>
      </c>
      <c r="K9" s="8"/>
      <c r="L9" s="8"/>
      <c r="M9" s="8"/>
      <c r="N9" s="8"/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118055555555556" right="0.118055555555556" top="1" bottom="1" header="0.5" footer="0.5"/>
  <pageSetup paperSize="9" scale="6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4"/>
  <sheetViews>
    <sheetView showZeros="0" workbookViewId="0">
      <selection activeCell="C3" sqref="C3:O3"/>
    </sheetView>
  </sheetViews>
  <sheetFormatPr defaultColWidth="9" defaultRowHeight="13.5" customHeight="1"/>
  <cols>
    <col min="1" max="1" width="11.5454545454545" customWidth="1"/>
    <col min="2" max="2" width="22.6" style="79" customWidth="1"/>
    <col min="3" max="3" width="12.9090909090909" customWidth="1"/>
    <col min="4" max="4" width="13.9181818181818" customWidth="1"/>
    <col min="5" max="5" width="14.6545454545455" customWidth="1"/>
    <col min="6" max="6" width="8" customWidth="1"/>
    <col min="7" max="8" width="7.72727272727273" customWidth="1"/>
    <col min="9" max="9" width="10.1454545454545" customWidth="1"/>
    <col min="10" max="10" width="11.6818181818182" customWidth="1"/>
    <col min="11" max="11" width="13.3727272727273" customWidth="1"/>
    <col min="12" max="12" width="9.45454545454546" customWidth="1"/>
    <col min="13" max="13" width="8" customWidth="1"/>
    <col min="14" max="14" width="8.54545454545454" customWidth="1"/>
    <col min="15" max="15" width="7.71818181818182" customWidth="1"/>
  </cols>
  <sheetData>
    <row r="1" ht="17.5" customHeight="1" spans="1:15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87" t="s">
        <v>71</v>
      </c>
      <c r="O1" s="2"/>
    </row>
    <row r="2" ht="30.75" customHeight="1" spans="1:15">
      <c r="A2" s="12" t="str">
        <f>"2025"&amp;"年部门支出预算表"</f>
        <v>2025年部门支出预算表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customHeight="1" spans="1:15">
      <c r="A3" s="4" t="str">
        <f>"单位名称："&amp;"姚安县龙岗卫生院"</f>
        <v>单位名称：姚安县龙岗卫生院</v>
      </c>
      <c r="B3" s="4"/>
      <c r="C3" s="2" t="s">
        <v>2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72</v>
      </c>
      <c r="B4" s="9" t="s">
        <v>73</v>
      </c>
      <c r="C4" s="9" t="s">
        <v>56</v>
      </c>
      <c r="D4" s="9" t="s">
        <v>59</v>
      </c>
      <c r="E4" s="9"/>
      <c r="F4" s="9"/>
      <c r="G4" s="9" t="s">
        <v>60</v>
      </c>
      <c r="H4" s="9" t="s">
        <v>61</v>
      </c>
      <c r="I4" s="9" t="s">
        <v>74</v>
      </c>
      <c r="J4" s="9" t="s">
        <v>63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58</v>
      </c>
      <c r="E5" s="9" t="s">
        <v>75</v>
      </c>
      <c r="F5" s="9" t="s">
        <v>76</v>
      </c>
      <c r="G5" s="9"/>
      <c r="H5" s="9"/>
      <c r="I5" s="9"/>
      <c r="J5" s="9" t="s">
        <v>58</v>
      </c>
      <c r="K5" s="9" t="s">
        <v>77</v>
      </c>
      <c r="L5" s="9" t="s">
        <v>78</v>
      </c>
      <c r="M5" s="9" t="s">
        <v>79</v>
      </c>
      <c r="N5" s="9" t="s">
        <v>80</v>
      </c>
      <c r="O5" s="9" t="s">
        <v>81</v>
      </c>
    </row>
    <row r="6" ht="20.35" customHeight="1" spans="1:15">
      <c r="A6" s="80" t="s">
        <v>82</v>
      </c>
      <c r="B6" s="80" t="s">
        <v>83</v>
      </c>
      <c r="C6" s="80" t="s">
        <v>84</v>
      </c>
      <c r="D6" s="81" t="s">
        <v>85</v>
      </c>
      <c r="E6" s="81" t="s">
        <v>86</v>
      </c>
      <c r="F6" s="81" t="s">
        <v>87</v>
      </c>
      <c r="G6" s="81" t="s">
        <v>88</v>
      </c>
      <c r="H6" s="81" t="s">
        <v>89</v>
      </c>
      <c r="I6" s="81" t="s">
        <v>90</v>
      </c>
      <c r="J6" s="81" t="s">
        <v>91</v>
      </c>
      <c r="K6" s="81" t="s">
        <v>92</v>
      </c>
      <c r="L6" s="81" t="s">
        <v>93</v>
      </c>
      <c r="M6" s="81" t="s">
        <v>94</v>
      </c>
      <c r="N6" s="80" t="s">
        <v>95</v>
      </c>
      <c r="O6" s="88">
        <v>15</v>
      </c>
    </row>
    <row r="7" ht="24" customHeight="1" spans="1:15">
      <c r="A7" s="7" t="s">
        <v>96</v>
      </c>
      <c r="B7" s="82" t="s">
        <v>97</v>
      </c>
      <c r="C7" s="8">
        <v>1276991.56</v>
      </c>
      <c r="D7" s="8">
        <v>1276991.56</v>
      </c>
      <c r="E7" s="8">
        <v>1276991.56</v>
      </c>
      <c r="F7" s="8"/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66" t="s">
        <v>98</v>
      </c>
      <c r="B8" s="83" t="s">
        <v>99</v>
      </c>
      <c r="C8" s="8">
        <v>1272263.56</v>
      </c>
      <c r="D8" s="8">
        <v>1272263.56</v>
      </c>
      <c r="E8" s="8">
        <v>1272263.56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67" t="s">
        <v>100</v>
      </c>
      <c r="B9" s="84" t="s">
        <v>101</v>
      </c>
      <c r="C9" s="8">
        <v>109804.2</v>
      </c>
      <c r="D9" s="8">
        <v>109804.2</v>
      </c>
      <c r="E9" s="8">
        <v>109804.2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67" t="s">
        <v>102</v>
      </c>
      <c r="B10" s="84" t="s">
        <v>103</v>
      </c>
      <c r="C10" s="8">
        <v>762459.36</v>
      </c>
      <c r="D10" s="8">
        <v>762459.36</v>
      </c>
      <c r="E10" s="8">
        <v>762459.36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67" t="s">
        <v>104</v>
      </c>
      <c r="B11" s="84" t="s">
        <v>105</v>
      </c>
      <c r="C11" s="8">
        <v>400000</v>
      </c>
      <c r="D11" s="8">
        <v>400000</v>
      </c>
      <c r="E11" s="8">
        <v>400000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66" t="s">
        <v>106</v>
      </c>
      <c r="B12" s="83" t="s">
        <v>107</v>
      </c>
      <c r="C12" s="8">
        <v>4728</v>
      </c>
      <c r="D12" s="8">
        <v>4728</v>
      </c>
      <c r="E12" s="8">
        <v>4728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67" t="s">
        <v>108</v>
      </c>
      <c r="B13" s="84" t="s">
        <v>109</v>
      </c>
      <c r="C13" s="8">
        <v>4728</v>
      </c>
      <c r="D13" s="8">
        <v>4728</v>
      </c>
      <c r="E13" s="8">
        <v>4728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7" t="s">
        <v>110</v>
      </c>
      <c r="B14" s="82" t="s">
        <v>111</v>
      </c>
      <c r="C14" s="8">
        <v>13886906.66</v>
      </c>
      <c r="D14" s="8">
        <v>5488706.66</v>
      </c>
      <c r="E14" s="8">
        <v>5488706.66</v>
      </c>
      <c r="F14" s="8"/>
      <c r="G14" s="8"/>
      <c r="H14" s="8"/>
      <c r="I14" s="8"/>
      <c r="J14" s="8">
        <v>8398200</v>
      </c>
      <c r="K14" s="8">
        <v>8398200</v>
      </c>
      <c r="L14" s="8"/>
      <c r="M14" s="8"/>
      <c r="N14" s="8"/>
      <c r="O14" s="8"/>
    </row>
    <row r="15" ht="24" customHeight="1" spans="1:15">
      <c r="A15" s="66" t="s">
        <v>112</v>
      </c>
      <c r="B15" s="83" t="s">
        <v>113</v>
      </c>
      <c r="C15" s="8">
        <v>13429573.17</v>
      </c>
      <c r="D15" s="8">
        <v>5031373.17</v>
      </c>
      <c r="E15" s="8">
        <v>5031373.17</v>
      </c>
      <c r="F15" s="8"/>
      <c r="G15" s="8"/>
      <c r="H15" s="8"/>
      <c r="I15" s="8"/>
      <c r="J15" s="8">
        <v>8398200</v>
      </c>
      <c r="K15" s="8">
        <v>8398200</v>
      </c>
      <c r="L15" s="8"/>
      <c r="M15" s="8"/>
      <c r="N15" s="8"/>
      <c r="O15" s="8"/>
    </row>
    <row r="16" ht="24" customHeight="1" spans="1:15">
      <c r="A16" s="67" t="s">
        <v>114</v>
      </c>
      <c r="B16" s="84" t="s">
        <v>115</v>
      </c>
      <c r="C16" s="8">
        <v>13429573.17</v>
      </c>
      <c r="D16" s="8">
        <v>5031373.17</v>
      </c>
      <c r="E16" s="8">
        <v>5031373.17</v>
      </c>
      <c r="F16" s="8"/>
      <c r="G16" s="8"/>
      <c r="H16" s="8"/>
      <c r="I16" s="8"/>
      <c r="J16" s="8">
        <v>8398200</v>
      </c>
      <c r="K16" s="8">
        <v>8398200</v>
      </c>
      <c r="L16" s="8"/>
      <c r="M16" s="8"/>
      <c r="N16" s="8"/>
      <c r="O16" s="8"/>
    </row>
    <row r="17" ht="24" customHeight="1" spans="1:15">
      <c r="A17" s="66" t="s">
        <v>116</v>
      </c>
      <c r="B17" s="83" t="s">
        <v>117</v>
      </c>
      <c r="C17" s="8">
        <v>457333.49</v>
      </c>
      <c r="D17" s="8">
        <v>457333.49</v>
      </c>
      <c r="E17" s="8">
        <v>457333.49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67" t="s">
        <v>118</v>
      </c>
      <c r="B18" s="84" t="s">
        <v>119</v>
      </c>
      <c r="C18" s="8">
        <v>267170.03</v>
      </c>
      <c r="D18" s="8">
        <v>267170.03</v>
      </c>
      <c r="E18" s="8">
        <v>267170.03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67" t="s">
        <v>120</v>
      </c>
      <c r="B19" s="84" t="s">
        <v>121</v>
      </c>
      <c r="C19" s="8">
        <v>172039.46</v>
      </c>
      <c r="D19" s="8">
        <v>172039.46</v>
      </c>
      <c r="E19" s="8">
        <v>172039.46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67" t="s">
        <v>122</v>
      </c>
      <c r="B20" s="84" t="s">
        <v>123</v>
      </c>
      <c r="C20" s="8">
        <v>18124</v>
      </c>
      <c r="D20" s="8">
        <v>18124</v>
      </c>
      <c r="E20" s="8">
        <v>18124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7" t="s">
        <v>124</v>
      </c>
      <c r="B21" s="82" t="s">
        <v>125</v>
      </c>
      <c r="C21" s="8">
        <v>471476.52</v>
      </c>
      <c r="D21" s="8">
        <v>471476.52</v>
      </c>
      <c r="E21" s="8">
        <v>471476.52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66" t="s">
        <v>126</v>
      </c>
      <c r="B22" s="83" t="s">
        <v>127</v>
      </c>
      <c r="C22" s="8">
        <v>471476.52</v>
      </c>
      <c r="D22" s="8">
        <v>471476.52</v>
      </c>
      <c r="E22" s="8">
        <v>471476.52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67" t="s">
        <v>128</v>
      </c>
      <c r="B23" s="84" t="s">
        <v>129</v>
      </c>
      <c r="C23" s="8">
        <v>471476.52</v>
      </c>
      <c r="D23" s="8">
        <v>471476.52</v>
      </c>
      <c r="E23" s="8">
        <v>471476.52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9.35" customHeight="1" spans="1:15">
      <c r="A24" s="85" t="s">
        <v>56</v>
      </c>
      <c r="B24" s="86"/>
      <c r="C24" s="8">
        <v>15635374.74</v>
      </c>
      <c r="D24" s="8">
        <v>7237174.74</v>
      </c>
      <c r="E24" s="8">
        <v>7237174.74</v>
      </c>
      <c r="F24" s="8"/>
      <c r="G24" s="8"/>
      <c r="H24" s="8"/>
      <c r="I24" s="8"/>
      <c r="J24" s="8">
        <v>8398200</v>
      </c>
      <c r="K24" s="8">
        <v>8398200</v>
      </c>
      <c r="L24" s="8"/>
      <c r="M24" s="8"/>
      <c r="N24" s="8"/>
      <c r="O24" s="8"/>
    </row>
  </sheetData>
  <mergeCells count="13">
    <mergeCell ref="N1:O1"/>
    <mergeCell ref="A2:O2"/>
    <mergeCell ref="A3:B3"/>
    <mergeCell ref="C3:O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ageMargins left="0.75" right="0.156944444444444" top="1" bottom="1" header="0.5" footer="0.5"/>
  <pageSetup paperSize="9" scale="83" fitToWidth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8"/>
  <sheetViews>
    <sheetView showZeros="0" topLeftCell="A25" workbookViewId="0">
      <selection activeCell="C5" sqref="C5"/>
    </sheetView>
  </sheetViews>
  <sheetFormatPr defaultColWidth="9" defaultRowHeight="13.5" customHeight="1" outlineLevelCol="3"/>
  <cols>
    <col min="1" max="1" width="35.1181818181818" customWidth="1"/>
    <col min="2" max="2" width="29.8454545454545" customWidth="1"/>
    <col min="3" max="3" width="34.1181818181818" customWidth="1"/>
    <col min="4" max="4" width="27.2818181818182" customWidth="1"/>
  </cols>
  <sheetData>
    <row r="1" ht="13.15" customHeight="1" spans="1:4">
      <c r="A1" s="15" t="s">
        <v>130</v>
      </c>
      <c r="B1" s="15"/>
      <c r="C1" s="15"/>
      <c r="D1" s="15"/>
    </row>
    <row r="2" ht="43.15" customHeight="1" spans="1:4">
      <c r="A2" s="12" t="str">
        <f>"2025"&amp;"年部门财政拨款收支预算总表"</f>
        <v>2025年部门财政拨款收支预算总表</v>
      </c>
      <c r="B2" s="12"/>
      <c r="C2" s="12"/>
      <c r="D2" s="12"/>
    </row>
    <row r="3" customHeight="1" spans="1:4">
      <c r="A3" s="4" t="str">
        <f>"单位名称："&amp;"姚安县龙岗卫生院"</f>
        <v>单位名称：姚安县龙岗卫生院</v>
      </c>
      <c r="B3" s="4"/>
      <c r="C3" s="68"/>
      <c r="D3" s="2" t="s">
        <v>131</v>
      </c>
    </row>
    <row r="4" customHeight="1" spans="1:4">
      <c r="A4" s="69" t="s">
        <v>132</v>
      </c>
      <c r="B4" s="69"/>
      <c r="C4" s="69" t="s">
        <v>133</v>
      </c>
      <c r="D4" s="69"/>
    </row>
    <row r="5" ht="42" customHeight="1" spans="1:4">
      <c r="A5" s="69" t="s">
        <v>5</v>
      </c>
      <c r="B5" s="69" t="str">
        <f t="shared" ref="B5:D5" si="0">"2025"&amp;"年预算数"</f>
        <v>2025年预算数</v>
      </c>
      <c r="C5" s="5" t="s">
        <v>6</v>
      </c>
      <c r="D5" s="69" t="str">
        <f t="shared" si="0"/>
        <v>2025年预算数</v>
      </c>
    </row>
    <row r="6" ht="24.1" customHeight="1" spans="1:4">
      <c r="A6" s="70" t="s">
        <v>134</v>
      </c>
      <c r="B6" s="8">
        <v>7237174.74</v>
      </c>
      <c r="C6" s="71" t="s">
        <v>135</v>
      </c>
      <c r="D6" s="8">
        <v>7237174.74</v>
      </c>
    </row>
    <row r="7" ht="24.1" customHeight="1" spans="1:4">
      <c r="A7" s="70" t="s">
        <v>136</v>
      </c>
      <c r="B7" s="8">
        <v>7237174.74</v>
      </c>
      <c r="C7" s="71" t="s">
        <v>137</v>
      </c>
      <c r="D7" s="8"/>
    </row>
    <row r="8" ht="24.1" customHeight="1" spans="1:4">
      <c r="A8" s="70" t="s">
        <v>138</v>
      </c>
      <c r="B8" s="8"/>
      <c r="C8" s="71" t="s">
        <v>139</v>
      </c>
      <c r="D8" s="8"/>
    </row>
    <row r="9" ht="24.1" customHeight="1" spans="1:4">
      <c r="A9" s="70" t="s">
        <v>140</v>
      </c>
      <c r="B9" s="8"/>
      <c r="C9" s="71" t="s">
        <v>141</v>
      </c>
      <c r="D9" s="8"/>
    </row>
    <row r="10" ht="24.1" customHeight="1" spans="1:4">
      <c r="A10" s="70" t="s">
        <v>142</v>
      </c>
      <c r="B10" s="8"/>
      <c r="C10" s="71" t="s">
        <v>143</v>
      </c>
      <c r="D10" s="8"/>
    </row>
    <row r="11" ht="24.1" customHeight="1" spans="1:4">
      <c r="A11" s="70" t="s">
        <v>136</v>
      </c>
      <c r="B11" s="8"/>
      <c r="C11" s="71" t="s">
        <v>144</v>
      </c>
      <c r="D11" s="8"/>
    </row>
    <row r="12" ht="24.1" customHeight="1" spans="1:4">
      <c r="A12" s="72" t="s">
        <v>138</v>
      </c>
      <c r="B12" s="8"/>
      <c r="C12" s="73" t="s">
        <v>145</v>
      </c>
      <c r="D12" s="8"/>
    </row>
    <row r="13" ht="24.1" customHeight="1" spans="1:4">
      <c r="A13" s="72" t="s">
        <v>140</v>
      </c>
      <c r="B13" s="8"/>
      <c r="C13" s="73" t="s">
        <v>146</v>
      </c>
      <c r="D13" s="8"/>
    </row>
    <row r="14" ht="24.1" customHeight="1" spans="1:4">
      <c r="A14" s="74"/>
      <c r="B14" s="8"/>
      <c r="C14" s="73" t="s">
        <v>147</v>
      </c>
      <c r="D14" s="8">
        <v>1276991.56</v>
      </c>
    </row>
    <row r="15" ht="24.1" customHeight="1" spans="1:4">
      <c r="A15" s="74"/>
      <c r="B15" s="8"/>
      <c r="C15" s="73" t="s">
        <v>148</v>
      </c>
      <c r="D15" s="8"/>
    </row>
    <row r="16" ht="24.1" customHeight="1" spans="1:4">
      <c r="A16" s="74"/>
      <c r="B16" s="8"/>
      <c r="C16" s="73" t="s">
        <v>149</v>
      </c>
      <c r="D16" s="8">
        <v>5488706.66</v>
      </c>
    </row>
    <row r="17" ht="24.1" customHeight="1" spans="1:4">
      <c r="A17" s="74"/>
      <c r="B17" s="8"/>
      <c r="C17" s="73" t="s">
        <v>150</v>
      </c>
      <c r="D17" s="8"/>
    </row>
    <row r="18" ht="24.1" customHeight="1" spans="1:4">
      <c r="A18" s="74"/>
      <c r="B18" s="8"/>
      <c r="C18" s="73" t="s">
        <v>151</v>
      </c>
      <c r="D18" s="8"/>
    </row>
    <row r="19" ht="24.1" customHeight="1" spans="1:4">
      <c r="A19" s="74"/>
      <c r="B19" s="8"/>
      <c r="C19" s="73" t="s">
        <v>152</v>
      </c>
      <c r="D19" s="8"/>
    </row>
    <row r="20" ht="24.1" customHeight="1" spans="1:4">
      <c r="A20" s="74"/>
      <c r="B20" s="8"/>
      <c r="C20" s="73" t="s">
        <v>153</v>
      </c>
      <c r="D20" s="8"/>
    </row>
    <row r="21" ht="24.1" customHeight="1" spans="1:4">
      <c r="A21" s="74"/>
      <c r="B21" s="8"/>
      <c r="C21" s="73" t="s">
        <v>154</v>
      </c>
      <c r="D21" s="8"/>
    </row>
    <row r="22" ht="24.1" customHeight="1" spans="1:4">
      <c r="A22" s="74"/>
      <c r="B22" s="8"/>
      <c r="C22" s="73" t="s">
        <v>155</v>
      </c>
      <c r="D22" s="8"/>
    </row>
    <row r="23" ht="24.1" customHeight="1" spans="1:4">
      <c r="A23" s="74"/>
      <c r="B23" s="8"/>
      <c r="C23" s="73" t="s">
        <v>156</v>
      </c>
      <c r="D23" s="8"/>
    </row>
    <row r="24" ht="24.1" customHeight="1" spans="1:4">
      <c r="A24" s="74"/>
      <c r="B24" s="8"/>
      <c r="C24" s="73" t="s">
        <v>157</v>
      </c>
      <c r="D24" s="8"/>
    </row>
    <row r="25" ht="24.1" customHeight="1" spans="1:4">
      <c r="A25" s="74"/>
      <c r="B25" s="8"/>
      <c r="C25" s="73" t="s">
        <v>158</v>
      </c>
      <c r="D25" s="8"/>
    </row>
    <row r="26" ht="24.1" customHeight="1" spans="1:4">
      <c r="A26" s="74"/>
      <c r="B26" s="8"/>
      <c r="C26" s="73" t="s">
        <v>159</v>
      </c>
      <c r="D26" s="8">
        <v>471476.52</v>
      </c>
    </row>
    <row r="27" ht="24.1" customHeight="1" spans="1:4">
      <c r="A27" s="74"/>
      <c r="B27" s="8"/>
      <c r="C27" s="73" t="s">
        <v>160</v>
      </c>
      <c r="D27" s="8"/>
    </row>
    <row r="28" ht="24.1" customHeight="1" spans="1:4">
      <c r="A28" s="74"/>
      <c r="B28" s="8"/>
      <c r="C28" s="73" t="s">
        <v>161</v>
      </c>
      <c r="D28" s="8"/>
    </row>
    <row r="29" ht="24.1" customHeight="1" spans="1:4">
      <c r="A29" s="74"/>
      <c r="B29" s="8"/>
      <c r="C29" s="73" t="s">
        <v>162</v>
      </c>
      <c r="D29" s="8"/>
    </row>
    <row r="30" ht="24.1" customHeight="1" spans="1:4">
      <c r="A30" s="74"/>
      <c r="B30" s="8"/>
      <c r="C30" s="73" t="s">
        <v>163</v>
      </c>
      <c r="D30" s="8"/>
    </row>
    <row r="31" ht="24.1" customHeight="1" spans="1:4">
      <c r="A31" s="74"/>
      <c r="B31" s="8"/>
      <c r="C31" s="72" t="s">
        <v>164</v>
      </c>
      <c r="D31" s="8"/>
    </row>
    <row r="32" ht="24.1" customHeight="1" spans="1:4">
      <c r="A32" s="74"/>
      <c r="B32" s="8"/>
      <c r="C32" s="72" t="s">
        <v>165</v>
      </c>
      <c r="D32" s="8"/>
    </row>
    <row r="33" ht="24.1" customHeight="1" spans="1:4">
      <c r="A33" s="74"/>
      <c r="B33" s="8"/>
      <c r="C33" s="75" t="s">
        <v>166</v>
      </c>
      <c r="D33" s="8"/>
    </row>
    <row r="34" ht="24" customHeight="1" spans="1:4">
      <c r="A34" s="76"/>
      <c r="B34" s="8"/>
      <c r="C34" s="77" t="s">
        <v>167</v>
      </c>
      <c r="D34" s="8"/>
    </row>
    <row r="35" ht="24" customHeight="1" spans="1:4">
      <c r="A35" s="76"/>
      <c r="B35" s="8"/>
      <c r="C35" s="77" t="s">
        <v>168</v>
      </c>
      <c r="D35" s="8"/>
    </row>
    <row r="36" ht="24" customHeight="1" spans="1:4">
      <c r="A36" s="76"/>
      <c r="B36" s="8"/>
      <c r="C36" s="77" t="s">
        <v>169</v>
      </c>
      <c r="D36" s="8"/>
    </row>
    <row r="37" ht="24" customHeight="1" spans="1:4">
      <c r="A37" s="76"/>
      <c r="B37" s="8"/>
      <c r="C37" s="75" t="s">
        <v>170</v>
      </c>
      <c r="D37" s="78"/>
    </row>
    <row r="38" ht="24.1" customHeight="1" spans="1:4">
      <c r="A38" s="76" t="s">
        <v>51</v>
      </c>
      <c r="B38" s="8">
        <v>7237174.74</v>
      </c>
      <c r="C38" s="76" t="s">
        <v>171</v>
      </c>
      <c r="D38" s="8">
        <v>7237174.74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pageSetup paperSize="9" scale="6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4"/>
  <sheetViews>
    <sheetView showZeros="0" workbookViewId="0">
      <selection activeCell="A3" sqref="A3:E3"/>
    </sheetView>
  </sheetViews>
  <sheetFormatPr defaultColWidth="9" defaultRowHeight="13.5" customHeight="1" outlineLevelCol="6"/>
  <cols>
    <col min="1" max="1" width="11.7272727272727" customWidth="1"/>
    <col min="2" max="2" width="21.8454545454545" customWidth="1"/>
    <col min="3" max="7" width="26.1181818181818" customWidth="1"/>
  </cols>
  <sheetData>
    <row r="1" ht="15.4" customHeight="1" spans="1:7">
      <c r="A1" s="24" t="s">
        <v>172</v>
      </c>
      <c r="B1" s="24"/>
      <c r="C1" s="24"/>
      <c r="D1" s="24"/>
      <c r="E1" s="24"/>
      <c r="F1" s="24"/>
      <c r="G1" s="24"/>
    </row>
    <row r="2" ht="35.65" customHeight="1" spans="1:7">
      <c r="A2" s="21" t="str">
        <f>"2025"&amp;"年一般公共预算支出预算表（按功能科目分类）"</f>
        <v>2025年一般公共预算支出预算表（按功能科目分类）</v>
      </c>
      <c r="B2" s="21"/>
      <c r="C2" s="21"/>
      <c r="D2" s="21"/>
      <c r="E2" s="21"/>
      <c r="F2" s="21"/>
      <c r="G2" s="21"/>
    </row>
    <row r="3" ht="26.35" customHeight="1" spans="1:7">
      <c r="A3" s="20" t="str">
        <f>"单位名称："&amp;"姚安县龙岗卫生院"</f>
        <v>单位名称：姚安县龙岗卫生院</v>
      </c>
      <c r="B3" s="20"/>
      <c r="C3" s="20"/>
      <c r="D3" s="20"/>
      <c r="E3" s="20"/>
      <c r="F3" s="65"/>
      <c r="G3" s="24" t="s">
        <v>2</v>
      </c>
    </row>
    <row r="4" ht="18.85" customHeight="1" spans="1:7">
      <c r="A4" s="9" t="s">
        <v>173</v>
      </c>
      <c r="B4" s="9"/>
      <c r="C4" s="9" t="s">
        <v>56</v>
      </c>
      <c r="D4" s="9" t="s">
        <v>75</v>
      </c>
      <c r="E4" s="9"/>
      <c r="F4" s="9"/>
      <c r="G4" s="9" t="s">
        <v>76</v>
      </c>
    </row>
    <row r="5" ht="18.85" customHeight="1" spans="1:7">
      <c r="A5" s="9" t="s">
        <v>72</v>
      </c>
      <c r="B5" s="9" t="s">
        <v>73</v>
      </c>
      <c r="C5" s="9"/>
      <c r="D5" s="9" t="s">
        <v>58</v>
      </c>
      <c r="E5" s="9" t="s">
        <v>174</v>
      </c>
      <c r="F5" s="9" t="s">
        <v>175</v>
      </c>
      <c r="G5" s="9"/>
    </row>
    <row r="6" ht="18.85" customHeight="1" spans="1:7">
      <c r="A6" s="9" t="s">
        <v>82</v>
      </c>
      <c r="B6" s="9">
        <v>2</v>
      </c>
      <c r="C6" s="9" t="s">
        <v>84</v>
      </c>
      <c r="D6" s="9" t="s">
        <v>85</v>
      </c>
      <c r="E6" s="9" t="s">
        <v>86</v>
      </c>
      <c r="F6" s="9" t="s">
        <v>87</v>
      </c>
      <c r="G6" s="9" t="s">
        <v>88</v>
      </c>
    </row>
    <row r="7" ht="18.85" customHeight="1" spans="1:7">
      <c r="A7" s="7" t="s">
        <v>96</v>
      </c>
      <c r="B7" s="7" t="s">
        <v>97</v>
      </c>
      <c r="C7" s="8">
        <v>1276991.56</v>
      </c>
      <c r="D7" s="8">
        <v>1276991.56</v>
      </c>
      <c r="E7" s="8">
        <v>1275491.56</v>
      </c>
      <c r="F7" s="8">
        <v>1500</v>
      </c>
      <c r="G7" s="8"/>
    </row>
    <row r="8" ht="18.85" customHeight="1" spans="1:7">
      <c r="A8" s="66" t="s">
        <v>98</v>
      </c>
      <c r="B8" s="66" t="s">
        <v>99</v>
      </c>
      <c r="C8" s="8">
        <v>1272263.56</v>
      </c>
      <c r="D8" s="8">
        <v>1272263.56</v>
      </c>
      <c r="E8" s="8">
        <v>1270763.56</v>
      </c>
      <c r="F8" s="8">
        <v>1500</v>
      </c>
      <c r="G8" s="8"/>
    </row>
    <row r="9" ht="18.85" customHeight="1" spans="1:7">
      <c r="A9" s="67" t="s">
        <v>100</v>
      </c>
      <c r="B9" s="67" t="s">
        <v>101</v>
      </c>
      <c r="C9" s="8">
        <v>109804.2</v>
      </c>
      <c r="D9" s="8">
        <v>109804.2</v>
      </c>
      <c r="E9" s="8">
        <v>108304.2</v>
      </c>
      <c r="F9" s="8">
        <v>1500</v>
      </c>
      <c r="G9" s="8"/>
    </row>
    <row r="10" ht="24" customHeight="1" spans="1:7">
      <c r="A10" s="67" t="s">
        <v>102</v>
      </c>
      <c r="B10" s="67" t="s">
        <v>103</v>
      </c>
      <c r="C10" s="8">
        <v>762459.36</v>
      </c>
      <c r="D10" s="8">
        <v>762459.36</v>
      </c>
      <c r="E10" s="8">
        <v>762459.36</v>
      </c>
      <c r="F10" s="8"/>
      <c r="G10" s="8"/>
    </row>
    <row r="11" ht="23" customHeight="1" spans="1:7">
      <c r="A11" s="67" t="s">
        <v>104</v>
      </c>
      <c r="B11" s="67" t="s">
        <v>105</v>
      </c>
      <c r="C11" s="8">
        <v>400000</v>
      </c>
      <c r="D11" s="8">
        <v>400000</v>
      </c>
      <c r="E11" s="8">
        <v>400000</v>
      </c>
      <c r="F11" s="8"/>
      <c r="G11" s="8"/>
    </row>
    <row r="12" ht="18.85" customHeight="1" spans="1:7">
      <c r="A12" s="66" t="s">
        <v>106</v>
      </c>
      <c r="B12" s="66" t="s">
        <v>107</v>
      </c>
      <c r="C12" s="8">
        <v>4728</v>
      </c>
      <c r="D12" s="8">
        <v>4728</v>
      </c>
      <c r="E12" s="8">
        <v>4728</v>
      </c>
      <c r="F12" s="8"/>
      <c r="G12" s="8"/>
    </row>
    <row r="13" ht="18.85" customHeight="1" spans="1:7">
      <c r="A13" s="67" t="s">
        <v>108</v>
      </c>
      <c r="B13" s="67" t="s">
        <v>109</v>
      </c>
      <c r="C13" s="8">
        <v>4728</v>
      </c>
      <c r="D13" s="8">
        <v>4728</v>
      </c>
      <c r="E13" s="8">
        <v>4728</v>
      </c>
      <c r="F13" s="8"/>
      <c r="G13" s="8"/>
    </row>
    <row r="14" ht="18.85" customHeight="1" spans="1:7">
      <c r="A14" s="7" t="s">
        <v>110</v>
      </c>
      <c r="B14" s="7" t="s">
        <v>111</v>
      </c>
      <c r="C14" s="8">
        <v>5488706.66</v>
      </c>
      <c r="D14" s="8">
        <v>5488706.66</v>
      </c>
      <c r="E14" s="8">
        <v>5417985.18</v>
      </c>
      <c r="F14" s="8">
        <v>70721.48</v>
      </c>
      <c r="G14" s="8"/>
    </row>
    <row r="15" ht="18.85" customHeight="1" spans="1:7">
      <c r="A15" s="66" t="s">
        <v>112</v>
      </c>
      <c r="B15" s="66" t="s">
        <v>113</v>
      </c>
      <c r="C15" s="8">
        <v>5031373.17</v>
      </c>
      <c r="D15" s="8">
        <v>5031373.17</v>
      </c>
      <c r="E15" s="8">
        <v>4960651.69</v>
      </c>
      <c r="F15" s="8">
        <v>70721.48</v>
      </c>
      <c r="G15" s="8"/>
    </row>
    <row r="16" ht="18.85" customHeight="1" spans="1:7">
      <c r="A16" s="67" t="s">
        <v>114</v>
      </c>
      <c r="B16" s="67" t="s">
        <v>115</v>
      </c>
      <c r="C16" s="8">
        <v>5031373.17</v>
      </c>
      <c r="D16" s="8">
        <v>5031373.17</v>
      </c>
      <c r="E16" s="8">
        <v>4960651.69</v>
      </c>
      <c r="F16" s="8">
        <v>70721.48</v>
      </c>
      <c r="G16" s="8"/>
    </row>
    <row r="17" ht="18.85" customHeight="1" spans="1:7">
      <c r="A17" s="66" t="s">
        <v>116</v>
      </c>
      <c r="B17" s="66" t="s">
        <v>117</v>
      </c>
      <c r="C17" s="8">
        <v>457333.49</v>
      </c>
      <c r="D17" s="8">
        <v>457333.49</v>
      </c>
      <c r="E17" s="8">
        <v>457333.49</v>
      </c>
      <c r="F17" s="8"/>
      <c r="G17" s="8"/>
    </row>
    <row r="18" ht="18.85" customHeight="1" spans="1:7">
      <c r="A18" s="67" t="s">
        <v>118</v>
      </c>
      <c r="B18" s="67" t="s">
        <v>119</v>
      </c>
      <c r="C18" s="8">
        <v>267170.03</v>
      </c>
      <c r="D18" s="8">
        <v>267170.03</v>
      </c>
      <c r="E18" s="8">
        <v>267170.03</v>
      </c>
      <c r="F18" s="8"/>
      <c r="G18" s="8"/>
    </row>
    <row r="19" ht="18.85" customHeight="1" spans="1:7">
      <c r="A19" s="67" t="s">
        <v>120</v>
      </c>
      <c r="B19" s="67" t="s">
        <v>121</v>
      </c>
      <c r="C19" s="8">
        <v>172039.46</v>
      </c>
      <c r="D19" s="8">
        <v>172039.46</v>
      </c>
      <c r="E19" s="8">
        <v>172039.46</v>
      </c>
      <c r="F19" s="8"/>
      <c r="G19" s="8"/>
    </row>
    <row r="20" ht="25" customHeight="1" spans="1:7">
      <c r="A20" s="67" t="s">
        <v>122</v>
      </c>
      <c r="B20" s="67" t="s">
        <v>123</v>
      </c>
      <c r="C20" s="8">
        <v>18124</v>
      </c>
      <c r="D20" s="8">
        <v>18124</v>
      </c>
      <c r="E20" s="8">
        <v>18124</v>
      </c>
      <c r="F20" s="8"/>
      <c r="G20" s="8"/>
    </row>
    <row r="21" ht="18.85" customHeight="1" spans="1:7">
      <c r="A21" s="7" t="s">
        <v>124</v>
      </c>
      <c r="B21" s="7" t="s">
        <v>125</v>
      </c>
      <c r="C21" s="8">
        <v>471476.52</v>
      </c>
      <c r="D21" s="8">
        <v>471476.52</v>
      </c>
      <c r="E21" s="8">
        <v>471476.52</v>
      </c>
      <c r="F21" s="8"/>
      <c r="G21" s="8"/>
    </row>
    <row r="22" ht="18.85" customHeight="1" spans="1:7">
      <c r="A22" s="66" t="s">
        <v>126</v>
      </c>
      <c r="B22" s="66" t="s">
        <v>127</v>
      </c>
      <c r="C22" s="8">
        <v>471476.52</v>
      </c>
      <c r="D22" s="8">
        <v>471476.52</v>
      </c>
      <c r="E22" s="8">
        <v>471476.52</v>
      </c>
      <c r="F22" s="8"/>
      <c r="G22" s="8"/>
    </row>
    <row r="23" ht="18.85" customHeight="1" spans="1:7">
      <c r="A23" s="67" t="s">
        <v>128</v>
      </c>
      <c r="B23" s="67" t="s">
        <v>129</v>
      </c>
      <c r="C23" s="8">
        <v>471476.52</v>
      </c>
      <c r="D23" s="8">
        <v>471476.52</v>
      </c>
      <c r="E23" s="8">
        <v>471476.52</v>
      </c>
      <c r="F23" s="8"/>
      <c r="G23" s="8"/>
    </row>
    <row r="24" ht="18.85" customHeight="1" spans="1:7">
      <c r="A24" s="9" t="s">
        <v>176</v>
      </c>
      <c r="B24" s="9"/>
      <c r="C24" s="8">
        <v>7237174.74</v>
      </c>
      <c r="D24" s="8">
        <v>7237174.74</v>
      </c>
      <c r="E24" s="8">
        <v>7164953.26</v>
      </c>
      <c r="F24" s="8">
        <v>72221.48</v>
      </c>
      <c r="G24" s="8"/>
    </row>
  </sheetData>
  <mergeCells count="8">
    <mergeCell ref="A1:G1"/>
    <mergeCell ref="A2:G2"/>
    <mergeCell ref="A3:E3"/>
    <mergeCell ref="A4:B4"/>
    <mergeCell ref="D4:F4"/>
    <mergeCell ref="A24:B24"/>
    <mergeCell ref="C4:C5"/>
    <mergeCell ref="G4:G5"/>
  </mergeCells>
  <pageMargins left="0.75" right="0.75" top="1" bottom="1" header="0.5" footer="0.5"/>
  <pageSetup paperSize="9" scale="8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selection activeCell="B16" sqref="B16"/>
    </sheetView>
  </sheetViews>
  <sheetFormatPr defaultColWidth="9" defaultRowHeight="13.5" customHeight="1" outlineLevelRow="7" outlineLevelCol="5"/>
  <cols>
    <col min="1" max="2" width="23.1181818181818" customWidth="1"/>
    <col min="3" max="6" width="20.1181818181818" customWidth="1"/>
  </cols>
  <sheetData>
    <row r="1" ht="16.9" customHeight="1" spans="1:6">
      <c r="A1" s="60" t="s">
        <v>177</v>
      </c>
      <c r="B1" s="61"/>
      <c r="C1" s="61"/>
      <c r="D1" s="61"/>
      <c r="E1" s="62"/>
      <c r="F1" s="61"/>
    </row>
    <row r="2" ht="52.6" customHeight="1" spans="1:6">
      <c r="A2" s="21" t="str">
        <f>"2025"&amp;"年一般公共预算“三公”经费支出预算表"</f>
        <v>2025年一般公共预算“三公”经费支出预算表</v>
      </c>
      <c r="B2" s="21"/>
      <c r="C2" s="21"/>
      <c r="D2" s="21"/>
      <c r="E2" s="21"/>
      <c r="F2" s="21"/>
    </row>
    <row r="3" ht="19.6" customHeight="1" spans="1:6">
      <c r="A3" s="20" t="str">
        <f>"单位名称："&amp;"姚安县龙岗卫生院"</f>
        <v>单位名称：姚安县龙岗卫生院</v>
      </c>
      <c r="B3" s="20"/>
      <c r="C3" s="24" t="s">
        <v>2</v>
      </c>
      <c r="D3" s="24"/>
      <c r="E3" s="24"/>
      <c r="F3" s="24"/>
    </row>
    <row r="4" ht="18.85" customHeight="1" spans="1:6">
      <c r="A4" s="9" t="s">
        <v>178</v>
      </c>
      <c r="B4" s="9" t="s">
        <v>179</v>
      </c>
      <c r="C4" s="9" t="s">
        <v>180</v>
      </c>
      <c r="D4" s="9"/>
      <c r="E4" s="9"/>
      <c r="F4" s="9" t="s">
        <v>181</v>
      </c>
    </row>
    <row r="5" ht="18.85" customHeight="1" spans="1:6">
      <c r="A5" s="9"/>
      <c r="B5" s="9"/>
      <c r="C5" s="9" t="s">
        <v>58</v>
      </c>
      <c r="D5" s="9" t="s">
        <v>182</v>
      </c>
      <c r="E5" s="9" t="s">
        <v>183</v>
      </c>
      <c r="F5" s="9"/>
    </row>
    <row r="6" ht="18.85" customHeight="1" spans="1:6">
      <c r="A6" s="63" t="s">
        <v>82</v>
      </c>
      <c r="B6" s="63" t="s">
        <v>83</v>
      </c>
      <c r="C6" s="63" t="s">
        <v>84</v>
      </c>
      <c r="D6" s="63" t="s">
        <v>85</v>
      </c>
      <c r="E6" s="63" t="s">
        <v>86</v>
      </c>
      <c r="F6" s="63" t="s">
        <v>87</v>
      </c>
    </row>
    <row r="7" ht="18.85" customHeight="1" spans="1:6">
      <c r="A7" s="8"/>
      <c r="B7" s="8"/>
      <c r="C7" s="8"/>
      <c r="D7" s="8"/>
      <c r="E7" s="8"/>
      <c r="F7" s="8"/>
    </row>
    <row r="8" customHeight="1" spans="1:6">
      <c r="A8" s="64" t="s">
        <v>184</v>
      </c>
      <c r="B8" s="64"/>
      <c r="C8" s="64"/>
      <c r="D8" s="64"/>
      <c r="E8" s="64"/>
      <c r="F8" s="64"/>
    </row>
  </sheetData>
  <mergeCells count="9">
    <mergeCell ref="A1:F1"/>
    <mergeCell ref="A2:F2"/>
    <mergeCell ref="A3:B3"/>
    <mergeCell ref="C3:F3"/>
    <mergeCell ref="C4:E4"/>
    <mergeCell ref="A8:F8"/>
    <mergeCell ref="A4:A5"/>
    <mergeCell ref="B4:B5"/>
    <mergeCell ref="F4:F5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51"/>
  <sheetViews>
    <sheetView showZeros="0" zoomScale="80" zoomScaleNormal="80" topLeftCell="F1" workbookViewId="0">
      <selection activeCell="K1" sqref="K1"/>
    </sheetView>
  </sheetViews>
  <sheetFormatPr defaultColWidth="10.7090909090909" defaultRowHeight="14.25" customHeight="1"/>
  <cols>
    <col min="1" max="1" width="16.1363636363636" customWidth="1"/>
    <col min="2" max="2" width="19.4272727272727" customWidth="1"/>
    <col min="3" max="3" width="23.7545454545455" customWidth="1"/>
    <col min="4" max="4" width="9.54545454545454" customWidth="1"/>
    <col min="5" max="5" width="13.4090909090909" customWidth="1"/>
    <col min="6" max="6" width="8.74545454545455" customWidth="1"/>
    <col min="7" max="7" width="14.2090909090909" customWidth="1"/>
    <col min="8" max="8" width="14.4272727272727" customWidth="1"/>
    <col min="9" max="9" width="14.6545454545455" customWidth="1"/>
    <col min="10" max="10" width="10.2545454545455" customWidth="1"/>
    <col min="11" max="11" width="10.4454545454545" customWidth="1"/>
    <col min="12" max="12" width="11.0181818181818" customWidth="1"/>
    <col min="13" max="13" width="15" customWidth="1"/>
    <col min="14" max="14" width="9.69090909090909" customWidth="1"/>
    <col min="15" max="15" width="8.60909090909091" customWidth="1"/>
    <col min="16" max="16" width="10.4545454545455" customWidth="1"/>
    <col min="17" max="17" width="8.49090909090909" customWidth="1"/>
    <col min="18" max="18" width="9.88181818181818" customWidth="1"/>
    <col min="19" max="19" width="11.4727272727273" customWidth="1"/>
    <col min="20" max="20" width="12.3818181818182" customWidth="1"/>
    <col min="21" max="21" width="11.2454545454545" customWidth="1"/>
    <col min="22" max="22" width="11.7" customWidth="1"/>
    <col min="23" max="23" width="9.2" customWidth="1"/>
    <col min="24" max="24" width="10.9090909090909" customWidth="1"/>
  </cols>
  <sheetData>
    <row r="1" ht="13.5" customHeight="1" spans="1:2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5" t="s">
        <v>185</v>
      </c>
    </row>
    <row r="2" ht="45" customHeight="1" spans="1:24">
      <c r="A2" s="12" t="s">
        <v>186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ht="18.75" customHeight="1" spans="1:24">
      <c r="A3" s="11" t="str">
        <f>"单位名称："&amp;"姚安县龙岗卫生院"</f>
        <v>单位名称：姚安县龙岗卫生院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5" t="s">
        <v>2</v>
      </c>
    </row>
    <row r="4" ht="18" customHeight="1" spans="1:24">
      <c r="A4" s="5" t="s">
        <v>187</v>
      </c>
      <c r="B4" s="5" t="s">
        <v>188</v>
      </c>
      <c r="C4" s="5" t="s">
        <v>189</v>
      </c>
      <c r="D4" s="5" t="s">
        <v>190</v>
      </c>
      <c r="E4" s="5" t="s">
        <v>191</v>
      </c>
      <c r="F4" s="5" t="s">
        <v>192</v>
      </c>
      <c r="G4" s="5" t="s">
        <v>193</v>
      </c>
      <c r="H4" s="5" t="s">
        <v>194</v>
      </c>
      <c r="I4" s="5" t="s">
        <v>194</v>
      </c>
      <c r="J4" s="5"/>
      <c r="K4" s="5"/>
      <c r="L4" s="5"/>
      <c r="M4" s="5"/>
      <c r="N4" s="5"/>
      <c r="O4" s="5"/>
      <c r="P4" s="5"/>
      <c r="Q4" s="5"/>
      <c r="R4" s="5" t="s">
        <v>62</v>
      </c>
      <c r="S4" s="5" t="s">
        <v>63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195</v>
      </c>
      <c r="I5" s="5" t="s">
        <v>59</v>
      </c>
      <c r="J5" s="5"/>
      <c r="K5" s="5"/>
      <c r="L5" s="5"/>
      <c r="M5" s="5"/>
      <c r="N5" s="5"/>
      <c r="O5" s="5" t="s">
        <v>196</v>
      </c>
      <c r="P5" s="5"/>
      <c r="Q5" s="5"/>
      <c r="R5" s="5" t="s">
        <v>62</v>
      </c>
      <c r="S5" s="5" t="s">
        <v>63</v>
      </c>
      <c r="T5" s="5" t="s">
        <v>64</v>
      </c>
      <c r="U5" s="5" t="s">
        <v>63</v>
      </c>
      <c r="V5" s="5" t="s">
        <v>66</v>
      </c>
      <c r="W5" s="5" t="s">
        <v>67</v>
      </c>
      <c r="X5" s="5" t="s">
        <v>68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197</v>
      </c>
      <c r="J6" s="5" t="s">
        <v>198</v>
      </c>
      <c r="K6" s="5" t="s">
        <v>199</v>
      </c>
      <c r="L6" s="5" t="s">
        <v>200</v>
      </c>
      <c r="M6" s="5" t="s">
        <v>201</v>
      </c>
      <c r="N6" s="5" t="s">
        <v>202</v>
      </c>
      <c r="O6" s="5" t="s">
        <v>59</v>
      </c>
      <c r="P6" s="5" t="s">
        <v>60</v>
      </c>
      <c r="Q6" s="5" t="s">
        <v>61</v>
      </c>
      <c r="R6" s="5"/>
      <c r="S6" s="5" t="s">
        <v>58</v>
      </c>
      <c r="T6" s="5" t="s">
        <v>64</v>
      </c>
      <c r="U6" s="5" t="s">
        <v>203</v>
      </c>
      <c r="V6" s="5" t="s">
        <v>66</v>
      </c>
      <c r="W6" s="5" t="s">
        <v>67</v>
      </c>
      <c r="X6" s="5" t="s">
        <v>68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58</v>
      </c>
      <c r="J7" s="5" t="s">
        <v>204</v>
      </c>
      <c r="K7" s="5" t="s">
        <v>198</v>
      </c>
      <c r="L7" s="5" t="s">
        <v>200</v>
      </c>
      <c r="M7" s="5" t="s">
        <v>201</v>
      </c>
      <c r="N7" s="5" t="s">
        <v>202</v>
      </c>
      <c r="O7" s="5" t="s">
        <v>200</v>
      </c>
      <c r="P7" s="5" t="s">
        <v>201</v>
      </c>
      <c r="Q7" s="5" t="s">
        <v>202</v>
      </c>
      <c r="R7" s="5" t="s">
        <v>62</v>
      </c>
      <c r="S7" s="5" t="s">
        <v>58</v>
      </c>
      <c r="T7" s="5" t="s">
        <v>64</v>
      </c>
      <c r="U7" s="5" t="s">
        <v>203</v>
      </c>
      <c r="V7" s="5" t="s">
        <v>66</v>
      </c>
      <c r="W7" s="5" t="s">
        <v>67</v>
      </c>
      <c r="X7" s="5" t="s">
        <v>68</v>
      </c>
    </row>
    <row r="8" ht="24.1" customHeight="1" spans="1:24">
      <c r="A8" s="57">
        <v>1</v>
      </c>
      <c r="B8" s="57">
        <v>2</v>
      </c>
      <c r="C8" s="57">
        <v>3</v>
      </c>
      <c r="D8" s="57">
        <v>4</v>
      </c>
      <c r="E8" s="57">
        <v>5</v>
      </c>
      <c r="F8" s="58">
        <v>6</v>
      </c>
      <c r="G8" s="58">
        <v>7</v>
      </c>
      <c r="H8" s="57">
        <v>8</v>
      </c>
      <c r="I8" s="57">
        <v>9</v>
      </c>
      <c r="J8" s="57">
        <v>10</v>
      </c>
      <c r="K8" s="57">
        <v>11</v>
      </c>
      <c r="L8" s="57">
        <v>12</v>
      </c>
      <c r="M8" s="57">
        <v>13</v>
      </c>
      <c r="N8" s="57">
        <v>14</v>
      </c>
      <c r="O8" s="57">
        <v>15</v>
      </c>
      <c r="P8" s="57">
        <v>16</v>
      </c>
      <c r="Q8" s="57">
        <v>17</v>
      </c>
      <c r="R8" s="57">
        <v>18</v>
      </c>
      <c r="S8" s="57">
        <v>19</v>
      </c>
      <c r="T8" s="57">
        <v>20</v>
      </c>
      <c r="U8" s="57">
        <v>21</v>
      </c>
      <c r="V8" s="57">
        <v>22</v>
      </c>
      <c r="W8" s="57">
        <v>23</v>
      </c>
      <c r="X8" s="57">
        <v>24</v>
      </c>
    </row>
    <row r="9" ht="30.85" customHeight="1" spans="1:24">
      <c r="A9" s="7" t="s">
        <v>70</v>
      </c>
      <c r="B9" s="7"/>
      <c r="C9" s="7"/>
      <c r="D9" s="7"/>
      <c r="E9" s="7"/>
      <c r="F9" s="7"/>
      <c r="G9" s="7"/>
      <c r="H9" s="8">
        <v>12831374.74</v>
      </c>
      <c r="I9" s="8">
        <v>7237174.74</v>
      </c>
      <c r="J9" s="8"/>
      <c r="K9" s="8"/>
      <c r="L9" s="8"/>
      <c r="M9" s="8">
        <v>7237174.74</v>
      </c>
      <c r="N9" s="8"/>
      <c r="O9" s="8"/>
      <c r="P9" s="8"/>
      <c r="Q9" s="8"/>
      <c r="R9" s="8"/>
      <c r="S9" s="8">
        <v>5594200</v>
      </c>
      <c r="T9" s="8">
        <v>5594200</v>
      </c>
      <c r="U9" s="8"/>
      <c r="V9" s="8"/>
      <c r="W9" s="8"/>
      <c r="X9" s="8"/>
    </row>
    <row r="10" ht="30.75" customHeight="1" spans="1:24">
      <c r="A10" s="7" t="s">
        <v>70</v>
      </c>
      <c r="B10" s="7" t="s">
        <v>205</v>
      </c>
      <c r="C10" s="7" t="s">
        <v>206</v>
      </c>
      <c r="D10" s="7" t="s">
        <v>114</v>
      </c>
      <c r="E10" s="7" t="s">
        <v>115</v>
      </c>
      <c r="F10" s="7" t="s">
        <v>207</v>
      </c>
      <c r="G10" s="7" t="s">
        <v>208</v>
      </c>
      <c r="H10" s="8">
        <v>2002068</v>
      </c>
      <c r="I10" s="8">
        <v>2002068</v>
      </c>
      <c r="J10" s="8"/>
      <c r="K10" s="8"/>
      <c r="L10" s="8"/>
      <c r="M10" s="8">
        <v>2002068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70</v>
      </c>
      <c r="B11" s="7" t="s">
        <v>209</v>
      </c>
      <c r="C11" s="7" t="s">
        <v>210</v>
      </c>
      <c r="D11" s="7" t="s">
        <v>114</v>
      </c>
      <c r="E11" s="7" t="s">
        <v>115</v>
      </c>
      <c r="F11" s="7" t="s">
        <v>211</v>
      </c>
      <c r="G11" s="7" t="s">
        <v>212</v>
      </c>
      <c r="H11" s="8">
        <v>136548</v>
      </c>
      <c r="I11" s="8">
        <v>136548</v>
      </c>
      <c r="J11" s="8"/>
      <c r="K11" s="7"/>
      <c r="L11" s="8"/>
      <c r="M11" s="8">
        <v>136548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70</v>
      </c>
      <c r="B12" s="7" t="s">
        <v>213</v>
      </c>
      <c r="C12" s="7" t="s">
        <v>214</v>
      </c>
      <c r="D12" s="7" t="s">
        <v>114</v>
      </c>
      <c r="E12" s="7" t="s">
        <v>115</v>
      </c>
      <c r="F12" s="7" t="s">
        <v>211</v>
      </c>
      <c r="G12" s="7" t="s">
        <v>212</v>
      </c>
      <c r="H12" s="8">
        <v>246000</v>
      </c>
      <c r="I12" s="8">
        <v>246000</v>
      </c>
      <c r="J12" s="8"/>
      <c r="K12" s="7"/>
      <c r="L12" s="8"/>
      <c r="M12" s="8">
        <v>246000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70</v>
      </c>
      <c r="B13" s="7" t="s">
        <v>215</v>
      </c>
      <c r="C13" s="7" t="s">
        <v>216</v>
      </c>
      <c r="D13" s="7" t="s">
        <v>114</v>
      </c>
      <c r="E13" s="7" t="s">
        <v>115</v>
      </c>
      <c r="F13" s="7" t="s">
        <v>217</v>
      </c>
      <c r="G13" s="7" t="s">
        <v>218</v>
      </c>
      <c r="H13" s="8">
        <v>564240</v>
      </c>
      <c r="I13" s="8">
        <v>564240</v>
      </c>
      <c r="J13" s="8"/>
      <c r="K13" s="7"/>
      <c r="L13" s="8"/>
      <c r="M13" s="8">
        <v>564240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70</v>
      </c>
      <c r="B14" s="7" t="s">
        <v>219</v>
      </c>
      <c r="C14" s="7" t="s">
        <v>220</v>
      </c>
      <c r="D14" s="7" t="s">
        <v>114</v>
      </c>
      <c r="E14" s="7" t="s">
        <v>115</v>
      </c>
      <c r="F14" s="7" t="s">
        <v>217</v>
      </c>
      <c r="G14" s="7" t="s">
        <v>218</v>
      </c>
      <c r="H14" s="8">
        <v>349536</v>
      </c>
      <c r="I14" s="8">
        <v>349536</v>
      </c>
      <c r="J14" s="8"/>
      <c r="K14" s="7"/>
      <c r="L14" s="8"/>
      <c r="M14" s="8">
        <v>349536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70</v>
      </c>
      <c r="B15" s="7" t="s">
        <v>221</v>
      </c>
      <c r="C15" s="7" t="s">
        <v>222</v>
      </c>
      <c r="D15" s="7" t="s">
        <v>114</v>
      </c>
      <c r="E15" s="7" t="s">
        <v>115</v>
      </c>
      <c r="F15" s="7" t="s">
        <v>217</v>
      </c>
      <c r="G15" s="7" t="s">
        <v>218</v>
      </c>
      <c r="H15" s="8">
        <v>166839</v>
      </c>
      <c r="I15" s="8">
        <v>166839</v>
      </c>
      <c r="J15" s="8"/>
      <c r="K15" s="7"/>
      <c r="L15" s="8"/>
      <c r="M15" s="8">
        <v>166839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70</v>
      </c>
      <c r="B16" s="7" t="s">
        <v>223</v>
      </c>
      <c r="C16" s="7" t="s">
        <v>224</v>
      </c>
      <c r="D16" s="7" t="s">
        <v>114</v>
      </c>
      <c r="E16" s="7" t="s">
        <v>115</v>
      </c>
      <c r="F16" s="7" t="s">
        <v>217</v>
      </c>
      <c r="G16" s="7" t="s">
        <v>218</v>
      </c>
      <c r="H16" s="8">
        <v>738000</v>
      </c>
      <c r="I16" s="8">
        <v>738000</v>
      </c>
      <c r="J16" s="8"/>
      <c r="K16" s="7"/>
      <c r="L16" s="8"/>
      <c r="M16" s="8">
        <v>738000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70</v>
      </c>
      <c r="B17" s="7" t="s">
        <v>225</v>
      </c>
      <c r="C17" s="7" t="s">
        <v>226</v>
      </c>
      <c r="D17" s="7" t="s">
        <v>114</v>
      </c>
      <c r="E17" s="7" t="s">
        <v>115</v>
      </c>
      <c r="F17" s="7" t="s">
        <v>217</v>
      </c>
      <c r="G17" s="7" t="s">
        <v>218</v>
      </c>
      <c r="H17" s="8">
        <v>709740</v>
      </c>
      <c r="I17" s="8">
        <v>709740</v>
      </c>
      <c r="J17" s="8"/>
      <c r="K17" s="7"/>
      <c r="L17" s="8"/>
      <c r="M17" s="8">
        <v>709740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70</v>
      </c>
      <c r="B18" s="7" t="s">
        <v>227</v>
      </c>
      <c r="C18" s="7" t="s">
        <v>228</v>
      </c>
      <c r="D18" s="7" t="s">
        <v>102</v>
      </c>
      <c r="E18" s="7" t="s">
        <v>103</v>
      </c>
      <c r="F18" s="7" t="s">
        <v>229</v>
      </c>
      <c r="G18" s="7" t="s">
        <v>228</v>
      </c>
      <c r="H18" s="8">
        <v>762459.36</v>
      </c>
      <c r="I18" s="8">
        <v>762459.36</v>
      </c>
      <c r="J18" s="8"/>
      <c r="K18" s="7"/>
      <c r="L18" s="8"/>
      <c r="M18" s="8">
        <v>762459.36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70</v>
      </c>
      <c r="B19" s="7" t="s">
        <v>230</v>
      </c>
      <c r="C19" s="7" t="s">
        <v>231</v>
      </c>
      <c r="D19" s="7" t="s">
        <v>118</v>
      </c>
      <c r="E19" s="7" t="s">
        <v>119</v>
      </c>
      <c r="F19" s="7" t="s">
        <v>232</v>
      </c>
      <c r="G19" s="7" t="s">
        <v>233</v>
      </c>
      <c r="H19" s="8">
        <v>267170.03</v>
      </c>
      <c r="I19" s="8">
        <v>267170.03</v>
      </c>
      <c r="J19" s="8"/>
      <c r="K19" s="7"/>
      <c r="L19" s="8"/>
      <c r="M19" s="8">
        <v>267170.03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70</v>
      </c>
      <c r="B20" s="7" t="s">
        <v>234</v>
      </c>
      <c r="C20" s="7" t="s">
        <v>235</v>
      </c>
      <c r="D20" s="7" t="s">
        <v>120</v>
      </c>
      <c r="E20" s="7" t="s">
        <v>121</v>
      </c>
      <c r="F20" s="7" t="s">
        <v>236</v>
      </c>
      <c r="G20" s="7" t="s">
        <v>237</v>
      </c>
      <c r="H20" s="8">
        <v>157158.84</v>
      </c>
      <c r="I20" s="8">
        <v>157158.84</v>
      </c>
      <c r="J20" s="8"/>
      <c r="K20" s="7"/>
      <c r="L20" s="8"/>
      <c r="M20" s="8">
        <v>157158.84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70</v>
      </c>
      <c r="B21" s="7" t="s">
        <v>238</v>
      </c>
      <c r="C21" s="7" t="s">
        <v>239</v>
      </c>
      <c r="D21" s="7" t="s">
        <v>120</v>
      </c>
      <c r="E21" s="7" t="s">
        <v>121</v>
      </c>
      <c r="F21" s="7" t="s">
        <v>236</v>
      </c>
      <c r="G21" s="7" t="s">
        <v>237</v>
      </c>
      <c r="H21" s="8">
        <v>14880.62</v>
      </c>
      <c r="I21" s="8">
        <v>14880.62</v>
      </c>
      <c r="J21" s="8"/>
      <c r="K21" s="7"/>
      <c r="L21" s="8"/>
      <c r="M21" s="8">
        <v>14880.62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70</v>
      </c>
      <c r="B22" s="7" t="s">
        <v>240</v>
      </c>
      <c r="C22" s="7" t="s">
        <v>241</v>
      </c>
      <c r="D22" s="7" t="s">
        <v>122</v>
      </c>
      <c r="E22" s="7" t="s">
        <v>123</v>
      </c>
      <c r="F22" s="7" t="s">
        <v>242</v>
      </c>
      <c r="G22" s="7" t="s">
        <v>243</v>
      </c>
      <c r="H22" s="8">
        <v>18124</v>
      </c>
      <c r="I22" s="8">
        <v>18124</v>
      </c>
      <c r="J22" s="8"/>
      <c r="K22" s="7"/>
      <c r="L22" s="8"/>
      <c r="M22" s="8">
        <v>18124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70</v>
      </c>
      <c r="B23" s="7" t="s">
        <v>244</v>
      </c>
      <c r="C23" s="7" t="s">
        <v>245</v>
      </c>
      <c r="D23" s="7" t="s">
        <v>114</v>
      </c>
      <c r="E23" s="7" t="s">
        <v>115</v>
      </c>
      <c r="F23" s="7" t="s">
        <v>242</v>
      </c>
      <c r="G23" s="7" t="s">
        <v>243</v>
      </c>
      <c r="H23" s="8">
        <v>19644.86</v>
      </c>
      <c r="I23" s="8">
        <v>19644.86</v>
      </c>
      <c r="J23" s="8"/>
      <c r="K23" s="7"/>
      <c r="L23" s="8"/>
      <c r="M23" s="8">
        <v>19644.86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70</v>
      </c>
      <c r="B24" s="7" t="s">
        <v>246</v>
      </c>
      <c r="C24" s="7" t="s">
        <v>247</v>
      </c>
      <c r="D24" s="7" t="s">
        <v>114</v>
      </c>
      <c r="E24" s="7" t="s">
        <v>115</v>
      </c>
      <c r="F24" s="7" t="s">
        <v>242</v>
      </c>
      <c r="G24" s="7" t="s">
        <v>243</v>
      </c>
      <c r="H24" s="8">
        <v>28035.83</v>
      </c>
      <c r="I24" s="8">
        <v>28035.83</v>
      </c>
      <c r="J24" s="8"/>
      <c r="K24" s="7"/>
      <c r="L24" s="8"/>
      <c r="M24" s="8">
        <v>28035.83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70</v>
      </c>
      <c r="B25" s="7" t="s">
        <v>248</v>
      </c>
      <c r="C25" s="7" t="s">
        <v>129</v>
      </c>
      <c r="D25" s="7" t="s">
        <v>128</v>
      </c>
      <c r="E25" s="7" t="s">
        <v>129</v>
      </c>
      <c r="F25" s="7" t="s">
        <v>249</v>
      </c>
      <c r="G25" s="7" t="s">
        <v>129</v>
      </c>
      <c r="H25" s="8">
        <v>471476.52</v>
      </c>
      <c r="I25" s="8">
        <v>471476.52</v>
      </c>
      <c r="J25" s="8"/>
      <c r="K25" s="7"/>
      <c r="L25" s="8"/>
      <c r="M25" s="8">
        <v>471476.52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70</v>
      </c>
      <c r="B26" s="7" t="s">
        <v>250</v>
      </c>
      <c r="C26" s="7" t="s">
        <v>251</v>
      </c>
      <c r="D26" s="7" t="s">
        <v>114</v>
      </c>
      <c r="E26" s="7" t="s">
        <v>115</v>
      </c>
      <c r="F26" s="7" t="s">
        <v>252</v>
      </c>
      <c r="G26" s="7" t="s">
        <v>251</v>
      </c>
      <c r="H26" s="8">
        <v>70721.48</v>
      </c>
      <c r="I26" s="8">
        <v>70721.48</v>
      </c>
      <c r="J26" s="8"/>
      <c r="K26" s="7"/>
      <c r="L26" s="8"/>
      <c r="M26" s="8">
        <v>70721.48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70</v>
      </c>
      <c r="B27" s="7" t="s">
        <v>253</v>
      </c>
      <c r="C27" s="7" t="s">
        <v>254</v>
      </c>
      <c r="D27" s="7" t="s">
        <v>100</v>
      </c>
      <c r="E27" s="7" t="s">
        <v>101</v>
      </c>
      <c r="F27" s="7" t="s">
        <v>255</v>
      </c>
      <c r="G27" s="7" t="s">
        <v>256</v>
      </c>
      <c r="H27" s="8">
        <v>1500</v>
      </c>
      <c r="I27" s="8">
        <v>1500</v>
      </c>
      <c r="J27" s="8"/>
      <c r="K27" s="7"/>
      <c r="L27" s="8"/>
      <c r="M27" s="8">
        <v>1500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70</v>
      </c>
      <c r="B28" s="7" t="s">
        <v>257</v>
      </c>
      <c r="C28" s="7" t="s">
        <v>258</v>
      </c>
      <c r="D28" s="7" t="s">
        <v>100</v>
      </c>
      <c r="E28" s="7" t="s">
        <v>101</v>
      </c>
      <c r="F28" s="7" t="s">
        <v>259</v>
      </c>
      <c r="G28" s="7" t="s">
        <v>258</v>
      </c>
      <c r="H28" s="8">
        <v>108304.2</v>
      </c>
      <c r="I28" s="8">
        <v>108304.2</v>
      </c>
      <c r="J28" s="8"/>
      <c r="K28" s="7"/>
      <c r="L28" s="8"/>
      <c r="M28" s="8">
        <v>108304.2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70</v>
      </c>
      <c r="B29" s="7" t="s">
        <v>260</v>
      </c>
      <c r="C29" s="7" t="s">
        <v>261</v>
      </c>
      <c r="D29" s="7" t="s">
        <v>114</v>
      </c>
      <c r="E29" s="7" t="s">
        <v>115</v>
      </c>
      <c r="F29" s="7" t="s">
        <v>262</v>
      </c>
      <c r="G29" s="7" t="s">
        <v>263</v>
      </c>
      <c r="H29" s="8">
        <v>15000</v>
      </c>
      <c r="I29" s="8"/>
      <c r="J29" s="8"/>
      <c r="K29" s="7"/>
      <c r="L29" s="8"/>
      <c r="M29" s="8"/>
      <c r="N29" s="8"/>
      <c r="O29" s="8"/>
      <c r="P29" s="8"/>
      <c r="Q29" s="8"/>
      <c r="R29" s="8"/>
      <c r="S29" s="8">
        <v>15000</v>
      </c>
      <c r="T29" s="8">
        <v>15000</v>
      </c>
      <c r="U29" s="8"/>
      <c r="V29" s="8"/>
      <c r="W29" s="8"/>
      <c r="X29" s="8"/>
    </row>
    <row r="30" ht="30.75" customHeight="1" spans="1:24">
      <c r="A30" s="7" t="s">
        <v>70</v>
      </c>
      <c r="B30" s="7" t="s">
        <v>260</v>
      </c>
      <c r="C30" s="7" t="s">
        <v>261</v>
      </c>
      <c r="D30" s="7" t="s">
        <v>114</v>
      </c>
      <c r="E30" s="7" t="s">
        <v>115</v>
      </c>
      <c r="F30" s="7" t="s">
        <v>217</v>
      </c>
      <c r="G30" s="7" t="s">
        <v>218</v>
      </c>
      <c r="H30" s="8">
        <v>1300000</v>
      </c>
      <c r="I30" s="8"/>
      <c r="J30" s="8"/>
      <c r="K30" s="7"/>
      <c r="L30" s="8"/>
      <c r="M30" s="8"/>
      <c r="N30" s="8"/>
      <c r="O30" s="8"/>
      <c r="P30" s="8"/>
      <c r="Q30" s="8"/>
      <c r="R30" s="8"/>
      <c r="S30" s="8">
        <v>1300000</v>
      </c>
      <c r="T30" s="8">
        <v>1300000</v>
      </c>
      <c r="U30" s="8"/>
      <c r="V30" s="8"/>
      <c r="W30" s="8"/>
      <c r="X30" s="8"/>
    </row>
    <row r="31" ht="30.75" customHeight="1" spans="1:24">
      <c r="A31" s="7" t="s">
        <v>70</v>
      </c>
      <c r="B31" s="7" t="s">
        <v>264</v>
      </c>
      <c r="C31" s="7" t="s">
        <v>265</v>
      </c>
      <c r="D31" s="7" t="s">
        <v>114</v>
      </c>
      <c r="E31" s="7" t="s">
        <v>115</v>
      </c>
      <c r="F31" s="7" t="s">
        <v>266</v>
      </c>
      <c r="G31" s="7" t="s">
        <v>267</v>
      </c>
      <c r="H31" s="8">
        <v>48500</v>
      </c>
      <c r="I31" s="8"/>
      <c r="J31" s="8"/>
      <c r="K31" s="7"/>
      <c r="L31" s="8"/>
      <c r="M31" s="8"/>
      <c r="N31" s="8"/>
      <c r="O31" s="8"/>
      <c r="P31" s="8"/>
      <c r="Q31" s="8"/>
      <c r="R31" s="8"/>
      <c r="S31" s="8">
        <v>48500</v>
      </c>
      <c r="T31" s="8">
        <v>48500</v>
      </c>
      <c r="U31" s="8"/>
      <c r="V31" s="8"/>
      <c r="W31" s="8"/>
      <c r="X31" s="8"/>
    </row>
    <row r="32" ht="30.75" customHeight="1" spans="1:24">
      <c r="A32" s="7" t="s">
        <v>70</v>
      </c>
      <c r="B32" s="7" t="s">
        <v>268</v>
      </c>
      <c r="C32" s="7" t="s">
        <v>269</v>
      </c>
      <c r="D32" s="7" t="s">
        <v>114</v>
      </c>
      <c r="E32" s="7" t="s">
        <v>115</v>
      </c>
      <c r="F32" s="7" t="s">
        <v>270</v>
      </c>
      <c r="G32" s="7" t="s">
        <v>181</v>
      </c>
      <c r="H32" s="8">
        <v>9000</v>
      </c>
      <c r="I32" s="8"/>
      <c r="J32" s="8"/>
      <c r="K32" s="7"/>
      <c r="L32" s="8"/>
      <c r="M32" s="8"/>
      <c r="N32" s="8"/>
      <c r="O32" s="8"/>
      <c r="P32" s="8"/>
      <c r="Q32" s="8"/>
      <c r="R32" s="8"/>
      <c r="S32" s="8">
        <v>9000</v>
      </c>
      <c r="T32" s="8">
        <v>9000</v>
      </c>
      <c r="U32" s="8"/>
      <c r="V32" s="8"/>
      <c r="W32" s="8"/>
      <c r="X32" s="8"/>
    </row>
    <row r="33" ht="30.75" customHeight="1" spans="1:24">
      <c r="A33" s="7" t="s">
        <v>70</v>
      </c>
      <c r="B33" s="7" t="s">
        <v>271</v>
      </c>
      <c r="C33" s="7" t="s">
        <v>272</v>
      </c>
      <c r="D33" s="7" t="s">
        <v>114</v>
      </c>
      <c r="E33" s="7" t="s">
        <v>115</v>
      </c>
      <c r="F33" s="7" t="s">
        <v>252</v>
      </c>
      <c r="G33" s="7" t="s">
        <v>251</v>
      </c>
      <c r="H33" s="8">
        <v>50000</v>
      </c>
      <c r="I33" s="8"/>
      <c r="J33" s="8"/>
      <c r="K33" s="7"/>
      <c r="L33" s="8"/>
      <c r="M33" s="8"/>
      <c r="N33" s="8"/>
      <c r="O33" s="8"/>
      <c r="P33" s="8"/>
      <c r="Q33" s="8"/>
      <c r="R33" s="8"/>
      <c r="S33" s="8">
        <v>50000</v>
      </c>
      <c r="T33" s="8">
        <v>50000</v>
      </c>
      <c r="U33" s="8"/>
      <c r="V33" s="8"/>
      <c r="W33" s="8"/>
      <c r="X33" s="8"/>
    </row>
    <row r="34" ht="30.75" customHeight="1" spans="1:24">
      <c r="A34" s="7" t="s">
        <v>70</v>
      </c>
      <c r="B34" s="7" t="s">
        <v>273</v>
      </c>
      <c r="C34" s="7" t="s">
        <v>274</v>
      </c>
      <c r="D34" s="7" t="s">
        <v>114</v>
      </c>
      <c r="E34" s="7" t="s">
        <v>115</v>
      </c>
      <c r="F34" s="7" t="s">
        <v>255</v>
      </c>
      <c r="G34" s="7" t="s">
        <v>256</v>
      </c>
      <c r="H34" s="8">
        <v>66700</v>
      </c>
      <c r="I34" s="8"/>
      <c r="J34" s="8"/>
      <c r="K34" s="7"/>
      <c r="L34" s="8"/>
      <c r="M34" s="8"/>
      <c r="N34" s="8"/>
      <c r="O34" s="8"/>
      <c r="P34" s="8"/>
      <c r="Q34" s="8"/>
      <c r="R34" s="8"/>
      <c r="S34" s="8">
        <v>66700</v>
      </c>
      <c r="T34" s="8">
        <v>66700</v>
      </c>
      <c r="U34" s="8"/>
      <c r="V34" s="8"/>
      <c r="W34" s="8"/>
      <c r="X34" s="8"/>
    </row>
    <row r="35" ht="30.75" customHeight="1" spans="1:24">
      <c r="A35" s="7" t="s">
        <v>70</v>
      </c>
      <c r="B35" s="7" t="s">
        <v>273</v>
      </c>
      <c r="C35" s="7" t="s">
        <v>274</v>
      </c>
      <c r="D35" s="7" t="s">
        <v>114</v>
      </c>
      <c r="E35" s="7" t="s">
        <v>115</v>
      </c>
      <c r="F35" s="7" t="s">
        <v>275</v>
      </c>
      <c r="G35" s="7" t="s">
        <v>276</v>
      </c>
      <c r="H35" s="8">
        <v>10000</v>
      </c>
      <c r="I35" s="8"/>
      <c r="J35" s="8"/>
      <c r="K35" s="7"/>
      <c r="L35" s="8"/>
      <c r="M35" s="8"/>
      <c r="N35" s="8"/>
      <c r="O35" s="8"/>
      <c r="P35" s="8"/>
      <c r="Q35" s="8"/>
      <c r="R35" s="8"/>
      <c r="S35" s="8">
        <v>10000</v>
      </c>
      <c r="T35" s="8">
        <v>10000</v>
      </c>
      <c r="U35" s="8"/>
      <c r="V35" s="8"/>
      <c r="W35" s="8"/>
      <c r="X35" s="8"/>
    </row>
    <row r="36" ht="30.75" customHeight="1" spans="1:24">
      <c r="A36" s="7" t="s">
        <v>70</v>
      </c>
      <c r="B36" s="7" t="s">
        <v>273</v>
      </c>
      <c r="C36" s="7" t="s">
        <v>274</v>
      </c>
      <c r="D36" s="7" t="s">
        <v>114</v>
      </c>
      <c r="E36" s="7" t="s">
        <v>115</v>
      </c>
      <c r="F36" s="7" t="s">
        <v>277</v>
      </c>
      <c r="G36" s="7" t="s">
        <v>278</v>
      </c>
      <c r="H36" s="8">
        <v>1000</v>
      </c>
      <c r="I36" s="8"/>
      <c r="J36" s="8"/>
      <c r="K36" s="7"/>
      <c r="L36" s="8"/>
      <c r="M36" s="8"/>
      <c r="N36" s="8"/>
      <c r="O36" s="8"/>
      <c r="P36" s="8"/>
      <c r="Q36" s="8"/>
      <c r="R36" s="8"/>
      <c r="S36" s="8">
        <v>1000</v>
      </c>
      <c r="T36" s="8">
        <v>1000</v>
      </c>
      <c r="U36" s="8"/>
      <c r="V36" s="8"/>
      <c r="W36" s="8"/>
      <c r="X36" s="8"/>
    </row>
    <row r="37" ht="30.75" customHeight="1" spans="1:24">
      <c r="A37" s="7" t="s">
        <v>70</v>
      </c>
      <c r="B37" s="7" t="s">
        <v>273</v>
      </c>
      <c r="C37" s="7" t="s">
        <v>274</v>
      </c>
      <c r="D37" s="7" t="s">
        <v>114</v>
      </c>
      <c r="E37" s="7" t="s">
        <v>115</v>
      </c>
      <c r="F37" s="7" t="s">
        <v>279</v>
      </c>
      <c r="G37" s="7" t="s">
        <v>280</v>
      </c>
      <c r="H37" s="8">
        <v>32000</v>
      </c>
      <c r="I37" s="8"/>
      <c r="J37" s="8"/>
      <c r="K37" s="7"/>
      <c r="L37" s="8"/>
      <c r="M37" s="8"/>
      <c r="N37" s="8"/>
      <c r="O37" s="8"/>
      <c r="P37" s="8"/>
      <c r="Q37" s="8"/>
      <c r="R37" s="8"/>
      <c r="S37" s="8">
        <v>32000</v>
      </c>
      <c r="T37" s="8">
        <v>32000</v>
      </c>
      <c r="U37" s="8"/>
      <c r="V37" s="8"/>
      <c r="W37" s="8"/>
      <c r="X37" s="8"/>
    </row>
    <row r="38" ht="30.75" customHeight="1" spans="1:24">
      <c r="A38" s="7" t="s">
        <v>70</v>
      </c>
      <c r="B38" s="7" t="s">
        <v>273</v>
      </c>
      <c r="C38" s="7" t="s">
        <v>274</v>
      </c>
      <c r="D38" s="7" t="s">
        <v>114</v>
      </c>
      <c r="E38" s="7" t="s">
        <v>115</v>
      </c>
      <c r="F38" s="7" t="s">
        <v>281</v>
      </c>
      <c r="G38" s="7" t="s">
        <v>282</v>
      </c>
      <c r="H38" s="8">
        <v>55000</v>
      </c>
      <c r="I38" s="8"/>
      <c r="J38" s="8"/>
      <c r="K38" s="7"/>
      <c r="L38" s="8"/>
      <c r="M38" s="8"/>
      <c r="N38" s="8"/>
      <c r="O38" s="8"/>
      <c r="P38" s="8"/>
      <c r="Q38" s="8"/>
      <c r="R38" s="8"/>
      <c r="S38" s="8">
        <v>55000</v>
      </c>
      <c r="T38" s="8">
        <v>55000</v>
      </c>
      <c r="U38" s="8"/>
      <c r="V38" s="8"/>
      <c r="W38" s="8"/>
      <c r="X38" s="8"/>
    </row>
    <row r="39" ht="30.75" customHeight="1" spans="1:24">
      <c r="A39" s="7" t="s">
        <v>70</v>
      </c>
      <c r="B39" s="7" t="s">
        <v>273</v>
      </c>
      <c r="C39" s="7" t="s">
        <v>274</v>
      </c>
      <c r="D39" s="7" t="s">
        <v>114</v>
      </c>
      <c r="E39" s="7" t="s">
        <v>115</v>
      </c>
      <c r="F39" s="7" t="s">
        <v>283</v>
      </c>
      <c r="G39" s="7" t="s">
        <v>284</v>
      </c>
      <c r="H39" s="8">
        <v>20000</v>
      </c>
      <c r="I39" s="8"/>
      <c r="J39" s="8"/>
      <c r="K39" s="7"/>
      <c r="L39" s="8"/>
      <c r="M39" s="8"/>
      <c r="N39" s="8"/>
      <c r="O39" s="8"/>
      <c r="P39" s="8"/>
      <c r="Q39" s="8"/>
      <c r="R39" s="8"/>
      <c r="S39" s="8">
        <v>20000</v>
      </c>
      <c r="T39" s="8">
        <v>20000</v>
      </c>
      <c r="U39" s="8"/>
      <c r="V39" s="8"/>
      <c r="W39" s="8"/>
      <c r="X39" s="8"/>
    </row>
    <row r="40" ht="30.75" customHeight="1" spans="1:24">
      <c r="A40" s="7" t="s">
        <v>70</v>
      </c>
      <c r="B40" s="7" t="s">
        <v>273</v>
      </c>
      <c r="C40" s="7" t="s">
        <v>274</v>
      </c>
      <c r="D40" s="7" t="s">
        <v>114</v>
      </c>
      <c r="E40" s="7" t="s">
        <v>115</v>
      </c>
      <c r="F40" s="7" t="s">
        <v>285</v>
      </c>
      <c r="G40" s="7" t="s">
        <v>286</v>
      </c>
      <c r="H40" s="8">
        <v>155000</v>
      </c>
      <c r="I40" s="8"/>
      <c r="J40" s="8"/>
      <c r="K40" s="7"/>
      <c r="L40" s="8"/>
      <c r="M40" s="8"/>
      <c r="N40" s="8"/>
      <c r="O40" s="8"/>
      <c r="P40" s="8"/>
      <c r="Q40" s="8"/>
      <c r="R40" s="8"/>
      <c r="S40" s="8">
        <v>155000</v>
      </c>
      <c r="T40" s="8">
        <v>155000</v>
      </c>
      <c r="U40" s="8"/>
      <c r="V40" s="8"/>
      <c r="W40" s="8"/>
      <c r="X40" s="8"/>
    </row>
    <row r="41" ht="30.75" customHeight="1" spans="1:24">
      <c r="A41" s="7" t="s">
        <v>70</v>
      </c>
      <c r="B41" s="7" t="s">
        <v>273</v>
      </c>
      <c r="C41" s="7" t="s">
        <v>274</v>
      </c>
      <c r="D41" s="7" t="s">
        <v>114</v>
      </c>
      <c r="E41" s="7" t="s">
        <v>115</v>
      </c>
      <c r="F41" s="7" t="s">
        <v>287</v>
      </c>
      <c r="G41" s="7" t="s">
        <v>288</v>
      </c>
      <c r="H41" s="8">
        <v>15000</v>
      </c>
      <c r="I41" s="8"/>
      <c r="J41" s="8"/>
      <c r="K41" s="7"/>
      <c r="L41" s="8"/>
      <c r="M41" s="8"/>
      <c r="N41" s="8"/>
      <c r="O41" s="8"/>
      <c r="P41" s="8"/>
      <c r="Q41" s="8"/>
      <c r="R41" s="8"/>
      <c r="S41" s="8">
        <v>15000</v>
      </c>
      <c r="T41" s="8">
        <v>15000</v>
      </c>
      <c r="U41" s="8"/>
      <c r="V41" s="8"/>
      <c r="W41" s="8"/>
      <c r="X41" s="8"/>
    </row>
    <row r="42" ht="30.75" customHeight="1" spans="1:24">
      <c r="A42" s="7" t="s">
        <v>70</v>
      </c>
      <c r="B42" s="7" t="s">
        <v>273</v>
      </c>
      <c r="C42" s="7" t="s">
        <v>274</v>
      </c>
      <c r="D42" s="7" t="s">
        <v>114</v>
      </c>
      <c r="E42" s="7" t="s">
        <v>115</v>
      </c>
      <c r="F42" s="7" t="s">
        <v>289</v>
      </c>
      <c r="G42" s="7" t="s">
        <v>290</v>
      </c>
      <c r="H42" s="8">
        <v>158000</v>
      </c>
      <c r="I42" s="8"/>
      <c r="J42" s="8"/>
      <c r="K42" s="7"/>
      <c r="L42" s="8"/>
      <c r="M42" s="8"/>
      <c r="N42" s="8"/>
      <c r="O42" s="8"/>
      <c r="P42" s="8"/>
      <c r="Q42" s="8"/>
      <c r="R42" s="8"/>
      <c r="S42" s="8">
        <v>158000</v>
      </c>
      <c r="T42" s="8">
        <v>158000</v>
      </c>
      <c r="U42" s="8"/>
      <c r="V42" s="8"/>
      <c r="W42" s="8"/>
      <c r="X42" s="8"/>
    </row>
    <row r="43" ht="30.75" customHeight="1" spans="1:24">
      <c r="A43" s="7" t="s">
        <v>70</v>
      </c>
      <c r="B43" s="7" t="s">
        <v>273</v>
      </c>
      <c r="C43" s="7" t="s">
        <v>274</v>
      </c>
      <c r="D43" s="7" t="s">
        <v>114</v>
      </c>
      <c r="E43" s="7" t="s">
        <v>115</v>
      </c>
      <c r="F43" s="7" t="s">
        <v>291</v>
      </c>
      <c r="G43" s="7" t="s">
        <v>292</v>
      </c>
      <c r="H43" s="8">
        <v>50000</v>
      </c>
      <c r="I43" s="8"/>
      <c r="J43" s="8"/>
      <c r="K43" s="7"/>
      <c r="L43" s="8"/>
      <c r="M43" s="8"/>
      <c r="N43" s="8"/>
      <c r="O43" s="8"/>
      <c r="P43" s="8"/>
      <c r="Q43" s="8"/>
      <c r="R43" s="8"/>
      <c r="S43" s="8">
        <v>50000</v>
      </c>
      <c r="T43" s="8">
        <v>50000</v>
      </c>
      <c r="U43" s="8"/>
      <c r="V43" s="8"/>
      <c r="W43" s="8"/>
      <c r="X43" s="8"/>
    </row>
    <row r="44" ht="30.75" customHeight="1" spans="1:24">
      <c r="A44" s="7" t="s">
        <v>70</v>
      </c>
      <c r="B44" s="7" t="s">
        <v>273</v>
      </c>
      <c r="C44" s="7" t="s">
        <v>274</v>
      </c>
      <c r="D44" s="7" t="s">
        <v>114</v>
      </c>
      <c r="E44" s="7" t="s">
        <v>115</v>
      </c>
      <c r="F44" s="7" t="s">
        <v>293</v>
      </c>
      <c r="G44" s="7" t="s">
        <v>294</v>
      </c>
      <c r="H44" s="8">
        <v>1800000</v>
      </c>
      <c r="I44" s="8"/>
      <c r="J44" s="8"/>
      <c r="K44" s="7"/>
      <c r="L44" s="8"/>
      <c r="M44" s="8"/>
      <c r="N44" s="8"/>
      <c r="O44" s="8"/>
      <c r="P44" s="8"/>
      <c r="Q44" s="8"/>
      <c r="R44" s="8"/>
      <c r="S44" s="8">
        <v>1800000</v>
      </c>
      <c r="T44" s="8">
        <v>1800000</v>
      </c>
      <c r="U44" s="8"/>
      <c r="V44" s="8"/>
      <c r="W44" s="8"/>
      <c r="X44" s="8"/>
    </row>
    <row r="45" ht="30.75" customHeight="1" spans="1:24">
      <c r="A45" s="7" t="s">
        <v>70</v>
      </c>
      <c r="B45" s="7" t="s">
        <v>273</v>
      </c>
      <c r="C45" s="7" t="s">
        <v>274</v>
      </c>
      <c r="D45" s="7" t="s">
        <v>114</v>
      </c>
      <c r="E45" s="7" t="s">
        <v>115</v>
      </c>
      <c r="F45" s="7" t="s">
        <v>295</v>
      </c>
      <c r="G45" s="7" t="s">
        <v>296</v>
      </c>
      <c r="H45" s="8">
        <v>980000</v>
      </c>
      <c r="I45" s="8"/>
      <c r="J45" s="8"/>
      <c r="K45" s="7"/>
      <c r="L45" s="8"/>
      <c r="M45" s="8"/>
      <c r="N45" s="8"/>
      <c r="O45" s="8"/>
      <c r="P45" s="8"/>
      <c r="Q45" s="8"/>
      <c r="R45" s="8"/>
      <c r="S45" s="8">
        <v>980000</v>
      </c>
      <c r="T45" s="8">
        <v>980000</v>
      </c>
      <c r="U45" s="8"/>
      <c r="V45" s="8"/>
      <c r="W45" s="8"/>
      <c r="X45" s="8"/>
    </row>
    <row r="46" ht="30.75" customHeight="1" spans="1:24">
      <c r="A46" s="7" t="s">
        <v>70</v>
      </c>
      <c r="B46" s="7" t="s">
        <v>273</v>
      </c>
      <c r="C46" s="7" t="s">
        <v>274</v>
      </c>
      <c r="D46" s="7" t="s">
        <v>114</v>
      </c>
      <c r="E46" s="7" t="s">
        <v>115</v>
      </c>
      <c r="F46" s="7" t="s">
        <v>297</v>
      </c>
      <c r="G46" s="7" t="s">
        <v>298</v>
      </c>
      <c r="H46" s="8">
        <v>446000</v>
      </c>
      <c r="I46" s="8"/>
      <c r="J46" s="8"/>
      <c r="K46" s="7"/>
      <c r="L46" s="8"/>
      <c r="M46" s="8"/>
      <c r="N46" s="8"/>
      <c r="O46" s="8"/>
      <c r="P46" s="8"/>
      <c r="Q46" s="8"/>
      <c r="R46" s="8"/>
      <c r="S46" s="8">
        <v>446000</v>
      </c>
      <c r="T46" s="8">
        <v>446000</v>
      </c>
      <c r="U46" s="8"/>
      <c r="V46" s="8"/>
      <c r="W46" s="8"/>
      <c r="X46" s="8"/>
    </row>
    <row r="47" ht="30.75" customHeight="1" spans="1:24">
      <c r="A47" s="7" t="s">
        <v>70</v>
      </c>
      <c r="B47" s="7" t="s">
        <v>273</v>
      </c>
      <c r="C47" s="7" t="s">
        <v>274</v>
      </c>
      <c r="D47" s="7" t="s">
        <v>114</v>
      </c>
      <c r="E47" s="7" t="s">
        <v>115</v>
      </c>
      <c r="F47" s="7" t="s">
        <v>299</v>
      </c>
      <c r="G47" s="7" t="s">
        <v>300</v>
      </c>
      <c r="H47" s="8">
        <v>3000</v>
      </c>
      <c r="I47" s="8"/>
      <c r="J47" s="8"/>
      <c r="K47" s="7"/>
      <c r="L47" s="8"/>
      <c r="M47" s="8"/>
      <c r="N47" s="8"/>
      <c r="O47" s="8"/>
      <c r="P47" s="8"/>
      <c r="Q47" s="8"/>
      <c r="R47" s="8"/>
      <c r="S47" s="8">
        <v>3000</v>
      </c>
      <c r="T47" s="8">
        <v>3000</v>
      </c>
      <c r="U47" s="8"/>
      <c r="V47" s="8"/>
      <c r="W47" s="8"/>
      <c r="X47" s="8"/>
    </row>
    <row r="48" ht="30.75" customHeight="1" spans="1:24">
      <c r="A48" s="7" t="s">
        <v>70</v>
      </c>
      <c r="B48" s="7" t="s">
        <v>273</v>
      </c>
      <c r="C48" s="7" t="s">
        <v>274</v>
      </c>
      <c r="D48" s="7" t="s">
        <v>114</v>
      </c>
      <c r="E48" s="7" t="s">
        <v>115</v>
      </c>
      <c r="F48" s="7" t="s">
        <v>301</v>
      </c>
      <c r="G48" s="7" t="s">
        <v>302</v>
      </c>
      <c r="H48" s="8">
        <v>380000</v>
      </c>
      <c r="I48" s="8"/>
      <c r="J48" s="8"/>
      <c r="K48" s="7"/>
      <c r="L48" s="8"/>
      <c r="M48" s="8"/>
      <c r="N48" s="8"/>
      <c r="O48" s="8"/>
      <c r="P48" s="8"/>
      <c r="Q48" s="8"/>
      <c r="R48" s="8"/>
      <c r="S48" s="8">
        <v>380000</v>
      </c>
      <c r="T48" s="8">
        <v>380000</v>
      </c>
      <c r="U48" s="8"/>
      <c r="V48" s="8"/>
      <c r="W48" s="8"/>
      <c r="X48" s="8"/>
    </row>
    <row r="49" ht="30.75" customHeight="1" spans="1:24">
      <c r="A49" s="7" t="s">
        <v>70</v>
      </c>
      <c r="B49" s="7" t="s">
        <v>303</v>
      </c>
      <c r="C49" s="7" t="s">
        <v>304</v>
      </c>
      <c r="D49" s="7" t="s">
        <v>104</v>
      </c>
      <c r="E49" s="59" t="s">
        <v>105</v>
      </c>
      <c r="F49" s="7" t="s">
        <v>305</v>
      </c>
      <c r="G49" s="7" t="s">
        <v>306</v>
      </c>
      <c r="H49" s="8">
        <v>400000</v>
      </c>
      <c r="I49" s="8">
        <v>400000</v>
      </c>
      <c r="J49" s="8"/>
      <c r="K49" s="7"/>
      <c r="L49" s="8"/>
      <c r="M49" s="8">
        <v>400000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ht="30.75" customHeight="1" spans="1:24">
      <c r="A50" s="7" t="s">
        <v>70</v>
      </c>
      <c r="B50" s="7" t="s">
        <v>307</v>
      </c>
      <c r="C50" s="7" t="s">
        <v>308</v>
      </c>
      <c r="D50" s="7" t="s">
        <v>108</v>
      </c>
      <c r="E50" s="7" t="s">
        <v>109</v>
      </c>
      <c r="F50" s="7" t="s">
        <v>309</v>
      </c>
      <c r="G50" s="7" t="s">
        <v>310</v>
      </c>
      <c r="H50" s="8">
        <v>4728</v>
      </c>
      <c r="I50" s="8">
        <v>4728</v>
      </c>
      <c r="J50" s="8"/>
      <c r="K50" s="7"/>
      <c r="L50" s="8"/>
      <c r="M50" s="8">
        <v>4728</v>
      </c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ht="30.85" customHeight="1" spans="1:24">
      <c r="A51" s="9" t="s">
        <v>176</v>
      </c>
      <c r="B51" s="9"/>
      <c r="C51" s="9"/>
      <c r="D51" s="9"/>
      <c r="E51" s="9"/>
      <c r="F51" s="9"/>
      <c r="G51" s="9"/>
      <c r="H51" s="8">
        <v>12831374.74</v>
      </c>
      <c r="I51" s="8">
        <v>7237174.74</v>
      </c>
      <c r="J51" s="8"/>
      <c r="K51" s="8"/>
      <c r="L51" s="8"/>
      <c r="M51" s="8">
        <v>7237174.74</v>
      </c>
      <c r="N51" s="8"/>
      <c r="O51" s="8"/>
      <c r="P51" s="8"/>
      <c r="Q51" s="8"/>
      <c r="R51" s="8"/>
      <c r="S51" s="8">
        <v>5594200</v>
      </c>
      <c r="T51" s="8">
        <v>5594200</v>
      </c>
      <c r="U51" s="8"/>
      <c r="V51" s="8"/>
      <c r="W51" s="8"/>
      <c r="X51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51:G5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156944444444444" right="0.118055555555556" top="1" bottom="1" header="0.5" footer="0.5"/>
  <pageSetup paperSize="9" scale="5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5"/>
  <sheetViews>
    <sheetView showZeros="0" topLeftCell="I1" workbookViewId="0">
      <selection activeCell="V1" sqref="V1:W1"/>
    </sheetView>
  </sheetViews>
  <sheetFormatPr defaultColWidth="10.7090909090909" defaultRowHeight="14.25" customHeight="1"/>
  <cols>
    <col min="1" max="1" width="16.1363636363636" customWidth="1"/>
    <col min="2" max="2" width="31.5727272727273" customWidth="1"/>
    <col min="3" max="3" width="23.8181818181818" customWidth="1"/>
    <col min="4" max="4" width="14.9090909090909" customWidth="1"/>
    <col min="5" max="5" width="6.90909090909091" customWidth="1"/>
    <col min="6" max="6" width="10" customWidth="1"/>
    <col min="7" max="7" width="6.09090909090909" customWidth="1"/>
    <col min="8" max="8" width="11.4545454545455" customWidth="1"/>
    <col min="9" max="9" width="12.5727272727273" customWidth="1"/>
    <col min="10" max="10" width="5.90909090909091" customWidth="1"/>
    <col min="11" max="11" width="7" customWidth="1"/>
    <col min="12" max="12" width="8.54545454545454" customWidth="1"/>
    <col min="13" max="13" width="8.27272727272727" customWidth="1"/>
    <col min="14" max="14" width="7.90909090909091" customWidth="1"/>
    <col min="15" max="15" width="8.72727272727273" customWidth="1"/>
    <col min="16" max="16" width="8.63636363636364" customWidth="1"/>
    <col min="17" max="17" width="8" customWidth="1"/>
    <col min="19" max="19" width="12" customWidth="1"/>
    <col min="20" max="20" width="6.90909090909091" customWidth="1"/>
    <col min="21" max="21" width="7.45454545454545" customWidth="1"/>
    <col min="22" max="22" width="6.27272727272727" customWidth="1"/>
    <col min="23" max="23" width="7.63636363636364" customWidth="1"/>
  </cols>
  <sheetData>
    <row r="1" ht="13.5" customHeight="1" spans="1:2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55" t="s">
        <v>311</v>
      </c>
      <c r="W1" s="56"/>
    </row>
    <row r="2" ht="45" customHeight="1" spans="1:23">
      <c r="A2" s="21" t="s">
        <v>312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ht="13.5" customHeight="1" spans="1:23">
      <c r="A3" s="20" t="str">
        <f>"单位名称："&amp;"姚安县龙岗卫生院"</f>
        <v>单位名称：姚安县龙岗卫生院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4" t="s">
        <v>2</v>
      </c>
    </row>
    <row r="4" ht="21.75" customHeight="1" spans="1:23">
      <c r="A4" s="9" t="s">
        <v>313</v>
      </c>
      <c r="B4" s="9" t="s">
        <v>188</v>
      </c>
      <c r="C4" s="9" t="s">
        <v>189</v>
      </c>
      <c r="D4" s="9" t="s">
        <v>187</v>
      </c>
      <c r="E4" s="9" t="s">
        <v>190</v>
      </c>
      <c r="F4" s="9" t="s">
        <v>191</v>
      </c>
      <c r="G4" s="9" t="s">
        <v>314</v>
      </c>
      <c r="H4" s="9" t="s">
        <v>315</v>
      </c>
      <c r="I4" s="9" t="s">
        <v>56</v>
      </c>
      <c r="J4" s="9" t="s">
        <v>316</v>
      </c>
      <c r="K4" s="9"/>
      <c r="L4" s="9"/>
      <c r="M4" s="9"/>
      <c r="N4" s="9" t="s">
        <v>196</v>
      </c>
      <c r="O4" s="9"/>
      <c r="P4" s="9"/>
      <c r="Q4" s="9" t="s">
        <v>62</v>
      </c>
      <c r="R4" s="9" t="s">
        <v>63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59</v>
      </c>
      <c r="K5" s="9"/>
      <c r="L5" s="9" t="s">
        <v>60</v>
      </c>
      <c r="M5" s="9" t="s">
        <v>61</v>
      </c>
      <c r="N5" s="9" t="s">
        <v>59</v>
      </c>
      <c r="O5" s="9" t="s">
        <v>60</v>
      </c>
      <c r="P5" s="9" t="s">
        <v>61</v>
      </c>
      <c r="Q5" s="9"/>
      <c r="R5" s="9" t="s">
        <v>58</v>
      </c>
      <c r="S5" s="9" t="s">
        <v>64</v>
      </c>
      <c r="T5" s="9" t="s">
        <v>203</v>
      </c>
      <c r="U5" s="9" t="s">
        <v>66</v>
      </c>
      <c r="V5" s="9" t="s">
        <v>67</v>
      </c>
      <c r="W5" s="9" t="s">
        <v>68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58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58</v>
      </c>
      <c r="K7" s="9" t="s">
        <v>317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53">
        <v>1</v>
      </c>
      <c r="B8" s="53">
        <v>2</v>
      </c>
      <c r="C8" s="53">
        <v>3</v>
      </c>
      <c r="D8" s="53">
        <v>4</v>
      </c>
      <c r="E8" s="53">
        <v>5</v>
      </c>
      <c r="F8" s="53">
        <v>6</v>
      </c>
      <c r="G8" s="53">
        <v>7</v>
      </c>
      <c r="H8" s="53">
        <v>8</v>
      </c>
      <c r="I8" s="53">
        <v>9</v>
      </c>
      <c r="J8" s="53">
        <v>10</v>
      </c>
      <c r="K8" s="53">
        <v>11</v>
      </c>
      <c r="L8" s="54">
        <v>12</v>
      </c>
      <c r="M8" s="54">
        <v>13</v>
      </c>
      <c r="N8" s="54">
        <v>14</v>
      </c>
      <c r="O8" s="54">
        <v>15</v>
      </c>
      <c r="P8" s="54">
        <v>16</v>
      </c>
      <c r="Q8" s="54">
        <v>17</v>
      </c>
      <c r="R8" s="54">
        <v>18</v>
      </c>
      <c r="S8" s="54">
        <v>19</v>
      </c>
      <c r="T8" s="54">
        <v>20</v>
      </c>
      <c r="U8" s="53">
        <v>21</v>
      </c>
      <c r="V8" s="53">
        <v>22</v>
      </c>
      <c r="W8" s="53">
        <v>23</v>
      </c>
    </row>
    <row r="9" ht="22" customHeight="1" spans="1:23">
      <c r="A9" s="7"/>
      <c r="B9" s="7"/>
      <c r="C9" s="7" t="s">
        <v>318</v>
      </c>
      <c r="D9" s="7"/>
      <c r="E9" s="7"/>
      <c r="F9" s="7"/>
      <c r="G9" s="7"/>
      <c r="H9" s="7"/>
      <c r="I9" s="18">
        <v>2804000</v>
      </c>
      <c r="J9" s="8"/>
      <c r="K9" s="8"/>
      <c r="L9" s="8"/>
      <c r="M9" s="8"/>
      <c r="N9" s="8"/>
      <c r="O9" s="8"/>
      <c r="P9" s="8"/>
      <c r="Q9" s="8"/>
      <c r="R9" s="8">
        <v>2804000</v>
      </c>
      <c r="S9" s="8">
        <v>2804000</v>
      </c>
      <c r="T9" s="8"/>
      <c r="U9" s="8"/>
      <c r="V9" s="8"/>
      <c r="W9" s="8"/>
    </row>
    <row r="10" ht="22" customHeight="1" spans="1:23">
      <c r="A10" s="7" t="s">
        <v>319</v>
      </c>
      <c r="B10" s="7" t="s">
        <v>320</v>
      </c>
      <c r="C10" s="7" t="s">
        <v>318</v>
      </c>
      <c r="D10" s="7" t="s">
        <v>70</v>
      </c>
      <c r="E10" s="7" t="s">
        <v>114</v>
      </c>
      <c r="F10" s="7" t="s">
        <v>115</v>
      </c>
      <c r="G10" s="7" t="s">
        <v>321</v>
      </c>
      <c r="H10" s="7" t="s">
        <v>322</v>
      </c>
      <c r="I10" s="8">
        <v>1860000</v>
      </c>
      <c r="J10" s="8"/>
      <c r="K10" s="8"/>
      <c r="L10" s="8"/>
      <c r="M10" s="8"/>
      <c r="N10" s="8"/>
      <c r="O10" s="8"/>
      <c r="P10" s="8"/>
      <c r="Q10" s="8"/>
      <c r="R10" s="8">
        <v>1860000</v>
      </c>
      <c r="S10" s="8">
        <v>1860000</v>
      </c>
      <c r="T10" s="8"/>
      <c r="U10" s="8"/>
      <c r="V10" s="8"/>
      <c r="W10" s="8"/>
    </row>
    <row r="11" ht="22" customHeight="1" spans="1:23">
      <c r="A11" s="7" t="s">
        <v>319</v>
      </c>
      <c r="B11" s="7" t="s">
        <v>320</v>
      </c>
      <c r="C11" s="7" t="s">
        <v>318</v>
      </c>
      <c r="D11" s="7" t="s">
        <v>70</v>
      </c>
      <c r="E11" s="7" t="s">
        <v>114</v>
      </c>
      <c r="F11" s="7" t="s">
        <v>115</v>
      </c>
      <c r="G11" s="7" t="s">
        <v>323</v>
      </c>
      <c r="H11" s="7" t="s">
        <v>324</v>
      </c>
      <c r="I11" s="8">
        <v>74000</v>
      </c>
      <c r="J11" s="8"/>
      <c r="K11" s="8"/>
      <c r="L11" s="8"/>
      <c r="M11" s="8"/>
      <c r="N11" s="8"/>
      <c r="O11" s="8"/>
      <c r="P11" s="7"/>
      <c r="Q11" s="8"/>
      <c r="R11" s="8">
        <v>74000</v>
      </c>
      <c r="S11" s="8">
        <v>74000</v>
      </c>
      <c r="T11" s="8"/>
      <c r="U11" s="8"/>
      <c r="V11" s="8"/>
      <c r="W11" s="8"/>
    </row>
    <row r="12" ht="22" customHeight="1" spans="1:23">
      <c r="A12" s="7" t="s">
        <v>319</v>
      </c>
      <c r="B12" s="7" t="s">
        <v>320</v>
      </c>
      <c r="C12" s="7" t="s">
        <v>318</v>
      </c>
      <c r="D12" s="7" t="s">
        <v>70</v>
      </c>
      <c r="E12" s="7" t="s">
        <v>114</v>
      </c>
      <c r="F12" s="7" t="s">
        <v>115</v>
      </c>
      <c r="G12" s="7" t="s">
        <v>325</v>
      </c>
      <c r="H12" s="7" t="s">
        <v>326</v>
      </c>
      <c r="I12" s="8">
        <v>50000</v>
      </c>
      <c r="J12" s="8"/>
      <c r="K12" s="8"/>
      <c r="L12" s="8"/>
      <c r="M12" s="8"/>
      <c r="N12" s="8"/>
      <c r="O12" s="8"/>
      <c r="P12" s="7"/>
      <c r="Q12" s="8"/>
      <c r="R12" s="8">
        <v>50000</v>
      </c>
      <c r="S12" s="8">
        <v>50000</v>
      </c>
      <c r="T12" s="8"/>
      <c r="U12" s="8"/>
      <c r="V12" s="8"/>
      <c r="W12" s="8"/>
    </row>
    <row r="13" ht="22" customHeight="1" spans="1:23">
      <c r="A13" s="7" t="s">
        <v>319</v>
      </c>
      <c r="B13" s="7" t="s">
        <v>320</v>
      </c>
      <c r="C13" s="7" t="s">
        <v>318</v>
      </c>
      <c r="D13" s="7" t="s">
        <v>70</v>
      </c>
      <c r="E13" s="7" t="s">
        <v>114</v>
      </c>
      <c r="F13" s="7" t="s">
        <v>115</v>
      </c>
      <c r="G13" s="7" t="s">
        <v>327</v>
      </c>
      <c r="H13" s="7" t="s">
        <v>328</v>
      </c>
      <c r="I13" s="8">
        <v>620000</v>
      </c>
      <c r="J13" s="8"/>
      <c r="K13" s="8"/>
      <c r="L13" s="8"/>
      <c r="M13" s="8"/>
      <c r="N13" s="8"/>
      <c r="O13" s="8"/>
      <c r="P13" s="7"/>
      <c r="Q13" s="8"/>
      <c r="R13" s="8">
        <v>620000</v>
      </c>
      <c r="S13" s="8">
        <v>620000</v>
      </c>
      <c r="T13" s="8"/>
      <c r="U13" s="8"/>
      <c r="V13" s="8"/>
      <c r="W13" s="8"/>
    </row>
    <row r="14" ht="22" customHeight="1" spans="1:23">
      <c r="A14" s="7" t="s">
        <v>319</v>
      </c>
      <c r="B14" s="7" t="s">
        <v>320</v>
      </c>
      <c r="C14" s="7" t="s">
        <v>318</v>
      </c>
      <c r="D14" s="7" t="s">
        <v>70</v>
      </c>
      <c r="E14" s="7" t="s">
        <v>114</v>
      </c>
      <c r="F14" s="7" t="s">
        <v>115</v>
      </c>
      <c r="G14" s="7" t="s">
        <v>329</v>
      </c>
      <c r="H14" s="7" t="s">
        <v>330</v>
      </c>
      <c r="I14" s="8">
        <v>200000</v>
      </c>
      <c r="J14" s="8"/>
      <c r="K14" s="8"/>
      <c r="L14" s="8"/>
      <c r="M14" s="8"/>
      <c r="N14" s="8"/>
      <c r="O14" s="8"/>
      <c r="P14" s="7"/>
      <c r="Q14" s="8"/>
      <c r="R14" s="8">
        <v>200000</v>
      </c>
      <c r="S14" s="8">
        <v>200000</v>
      </c>
      <c r="T14" s="8"/>
      <c r="U14" s="8"/>
      <c r="V14" s="8"/>
      <c r="W14" s="8"/>
    </row>
    <row r="15" ht="22" customHeight="1" spans="1:23">
      <c r="A15" s="9" t="s">
        <v>56</v>
      </c>
      <c r="B15" s="9"/>
      <c r="C15" s="9"/>
      <c r="D15" s="9"/>
      <c r="E15" s="9"/>
      <c r="F15" s="9"/>
      <c r="G15" s="9"/>
      <c r="H15" s="9"/>
      <c r="I15" s="8">
        <v>2804000</v>
      </c>
      <c r="J15" s="8"/>
      <c r="K15" s="8"/>
      <c r="L15" s="8"/>
      <c r="M15" s="8"/>
      <c r="N15" s="8"/>
      <c r="O15" s="8"/>
      <c r="P15" s="8"/>
      <c r="Q15" s="8"/>
      <c r="R15" s="8">
        <v>2804000</v>
      </c>
      <c r="S15" s="8">
        <v>2804000</v>
      </c>
      <c r="T15" s="8"/>
      <c r="U15" s="8"/>
      <c r="V15" s="8"/>
      <c r="W15" s="8"/>
    </row>
  </sheetData>
  <mergeCells count="29">
    <mergeCell ref="V1:W1"/>
    <mergeCell ref="A2:W2"/>
    <mergeCell ref="A3:H3"/>
    <mergeCell ref="J4:M4"/>
    <mergeCell ref="N4:P4"/>
    <mergeCell ref="R4:W4"/>
    <mergeCell ref="A15:H1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156944444444444" right="0.0784722222222222" top="1" bottom="1" header="0.5" footer="0.5"/>
  <pageSetup paperSize="9" scale="5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"/>
  <sheetViews>
    <sheetView showZeros="0" tabSelected="1" zoomScale="90" zoomScaleNormal="90" topLeftCell="A6" workbookViewId="0">
      <selection activeCell="J16" sqref="J16"/>
    </sheetView>
  </sheetViews>
  <sheetFormatPr defaultColWidth="10.7090909090909" defaultRowHeight="12" customHeight="1"/>
  <cols>
    <col min="1" max="1" width="19.9090909090909" customWidth="1"/>
    <col min="2" max="2" width="24.8181818181818" customWidth="1"/>
    <col min="3" max="3" width="13.8181818181818" customWidth="1"/>
    <col min="4" max="4" width="13.6363636363636" customWidth="1"/>
    <col min="5" max="5" width="17.7272727272727" customWidth="1"/>
    <col min="6" max="6" width="6.18181818181818" customWidth="1"/>
    <col min="7" max="7" width="6.81818181818182" customWidth="1"/>
    <col min="8" max="8" width="5.63636363636364" customWidth="1"/>
    <col min="9" max="9" width="8.36363636363636" customWidth="1"/>
    <col min="10" max="10" width="32.8181818181818" customWidth="1"/>
  </cols>
  <sheetData>
    <row r="1" ht="15.75" customHeight="1" spans="1:10">
      <c r="A1" s="24" t="s">
        <v>331</v>
      </c>
      <c r="B1" s="20"/>
      <c r="C1" s="20"/>
      <c r="D1" s="20"/>
      <c r="E1" s="20"/>
      <c r="F1" s="20"/>
      <c r="G1" s="20"/>
      <c r="H1" s="20"/>
      <c r="I1" s="20"/>
      <c r="J1" s="20" t="s">
        <v>332</v>
      </c>
    </row>
    <row r="2" ht="45" customHeight="1" spans="1:10">
      <c r="A2" s="21" t="str">
        <f>"2025"&amp;"年部门项目支出绩效目标表（本次下达）"</f>
        <v>2025年部门项目支出绩效目标表（本次下达）</v>
      </c>
      <c r="B2" s="21"/>
      <c r="C2" s="21"/>
      <c r="D2" s="21"/>
      <c r="E2" s="21"/>
      <c r="F2" s="21"/>
      <c r="G2" s="21"/>
      <c r="H2" s="21"/>
      <c r="I2" s="21"/>
      <c r="J2" s="21"/>
    </row>
    <row r="3" ht="15.75" customHeight="1" spans="1:10">
      <c r="A3" s="20" t="str">
        <f>"单位名称："&amp;"姚安县龙岗卫生院"</f>
        <v>单位名称：姚安县龙岗卫生院</v>
      </c>
      <c r="B3" s="45"/>
      <c r="C3" s="45"/>
      <c r="D3" s="45" t="s">
        <v>131</v>
      </c>
      <c r="E3" s="45"/>
      <c r="F3" s="46"/>
      <c r="G3" s="45"/>
      <c r="H3" s="46"/>
      <c r="I3" s="46"/>
      <c r="J3" s="46"/>
    </row>
    <row r="4" ht="60" customHeight="1" spans="1:10">
      <c r="A4" s="47" t="s">
        <v>333</v>
      </c>
      <c r="B4" s="47" t="s">
        <v>334</v>
      </c>
      <c r="C4" s="47" t="s">
        <v>335</v>
      </c>
      <c r="D4" s="47" t="s">
        <v>336</v>
      </c>
      <c r="E4" s="47" t="s">
        <v>337</v>
      </c>
      <c r="F4" s="47" t="s">
        <v>338</v>
      </c>
      <c r="G4" s="47" t="s">
        <v>339</v>
      </c>
      <c r="H4" s="47" t="s">
        <v>340</v>
      </c>
      <c r="I4" s="47" t="s">
        <v>341</v>
      </c>
      <c r="J4" s="47" t="s">
        <v>342</v>
      </c>
    </row>
    <row r="5" ht="47.5" customHeight="1" spans="1:10">
      <c r="A5" s="48">
        <v>1</v>
      </c>
      <c r="B5" s="48">
        <v>2</v>
      </c>
      <c r="C5" s="49">
        <v>3</v>
      </c>
      <c r="D5" s="48">
        <v>4</v>
      </c>
      <c r="E5" s="48">
        <v>5</v>
      </c>
      <c r="F5" s="48">
        <v>6</v>
      </c>
      <c r="G5" s="48">
        <v>7</v>
      </c>
      <c r="H5" s="48">
        <v>8</v>
      </c>
      <c r="I5" s="48">
        <v>9</v>
      </c>
      <c r="J5" s="48">
        <v>10</v>
      </c>
    </row>
    <row r="6" ht="47.5" customHeight="1" spans="1:10">
      <c r="A6" s="50" t="s">
        <v>70</v>
      </c>
      <c r="B6" s="50"/>
      <c r="C6" s="50"/>
      <c r="D6" s="50"/>
      <c r="E6" s="50"/>
      <c r="F6" s="50"/>
      <c r="G6" s="50"/>
      <c r="H6" s="50"/>
      <c r="I6" s="50"/>
      <c r="J6" s="50"/>
    </row>
    <row r="7" ht="47.5" customHeight="1" spans="1:10">
      <c r="A7" s="50" t="s">
        <v>318</v>
      </c>
      <c r="B7" s="51" t="s">
        <v>343</v>
      </c>
      <c r="C7" s="50"/>
      <c r="D7" s="50"/>
      <c r="E7" s="50"/>
      <c r="F7" s="50"/>
      <c r="G7" s="50"/>
      <c r="H7" s="50"/>
      <c r="I7" s="50"/>
      <c r="J7" s="50"/>
    </row>
    <row r="8" ht="52" customHeight="1" spans="1:10">
      <c r="A8" s="50"/>
      <c r="B8" s="50"/>
      <c r="C8" s="49" t="s">
        <v>344</v>
      </c>
      <c r="D8" s="49" t="s">
        <v>345</v>
      </c>
      <c r="E8" s="17" t="s">
        <v>346</v>
      </c>
      <c r="F8" s="49" t="s">
        <v>347</v>
      </c>
      <c r="G8" s="49" t="s">
        <v>348</v>
      </c>
      <c r="H8" s="49" t="s">
        <v>349</v>
      </c>
      <c r="I8" s="49" t="s">
        <v>350</v>
      </c>
      <c r="J8" s="52" t="s">
        <v>351</v>
      </c>
    </row>
    <row r="9" ht="52" customHeight="1" spans="1:10">
      <c r="A9" s="7"/>
      <c r="B9" s="7"/>
      <c r="C9" s="49" t="s">
        <v>352</v>
      </c>
      <c r="D9" s="49" t="s">
        <v>353</v>
      </c>
      <c r="E9" s="49" t="s">
        <v>354</v>
      </c>
      <c r="F9" s="49" t="s">
        <v>347</v>
      </c>
      <c r="G9" s="49">
        <v>90</v>
      </c>
      <c r="H9" s="49" t="s">
        <v>349</v>
      </c>
      <c r="I9" s="49" t="s">
        <v>350</v>
      </c>
      <c r="J9" s="51" t="s">
        <v>354</v>
      </c>
    </row>
    <row r="10" ht="52" customHeight="1" spans="1:10">
      <c r="A10" s="7"/>
      <c r="B10" s="7"/>
      <c r="C10" s="49" t="s">
        <v>355</v>
      </c>
      <c r="D10" s="49" t="s">
        <v>356</v>
      </c>
      <c r="E10" s="49" t="s">
        <v>357</v>
      </c>
      <c r="F10" s="49" t="s">
        <v>347</v>
      </c>
      <c r="G10" s="49" t="s">
        <v>348</v>
      </c>
      <c r="H10" s="49" t="s">
        <v>349</v>
      </c>
      <c r="I10" s="49" t="s">
        <v>350</v>
      </c>
      <c r="J10" s="51" t="s">
        <v>358</v>
      </c>
    </row>
  </sheetData>
  <mergeCells count="2">
    <mergeCell ref="A1:J1"/>
    <mergeCell ref="A2:J2"/>
  </mergeCells>
  <pageMargins left="0.75" right="0.75" top="1" bottom="1" header="0.5" footer="0.5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</vt:lpstr>
      <vt:lpstr>2025年部门收入预算表</vt:lpstr>
      <vt:lpstr>2025年部门支出预算表 </vt:lpstr>
      <vt:lpstr>2025年部门财政拨款收支预算总表</vt:lpstr>
      <vt:lpstr>2025年一般公共预算支出预算表（按功能科目分类）</vt:lpstr>
      <vt:lpstr>2025年一般公共预算“三公”经费支出预算表</vt:lpstr>
      <vt:lpstr>部门基本支出预算表（人员类、运转类公用经费项目）</vt:lpstr>
      <vt:lpstr>部门项目支出预算表（其他运转类、特定目标类项目）</vt:lpstr>
      <vt:lpstr>2025年部门项目支出绩效目标表（本次下达）</vt:lpstr>
      <vt:lpstr>2025年部门项目支出绩效目标表（另文下达）</vt:lpstr>
      <vt:lpstr>2025年部门政府性基金预算支出预算表</vt:lpstr>
      <vt:lpstr>2025年部门政府采购预算表</vt:lpstr>
      <vt:lpstr>2025年部门政府购买服务预算表</vt:lpstr>
      <vt:lpstr>2025年对下转移支付预算表</vt:lpstr>
      <vt:lpstr>2025年对下转移支付绩效目标表</vt:lpstr>
      <vt:lpstr>2025年新增资产配置表</vt:lpstr>
      <vt:lpstr>2025年上级补助项目支出预算表</vt:lpstr>
      <vt:lpstr>2025年部门项目中期规划预算表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2025-04-18T06:33:00Z</dcterms:created>
  <dcterms:modified xsi:type="dcterms:W3CDTF">2025-05-26T08:37:29Z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47B6A4E9ED4F4EC8B189FA794B15E932_12</vt:lpwstr>
  </property>
  <property fmtid="{D5CDD505-2E9C-101B-9397-08002B2CF9AE}" pid="3" name="KSOProductBuildVer">
    <vt:lpwstr>2052-12.8.2.18205</vt:lpwstr>
  </property>
</Properties>
</file>