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下达资金表" sheetId="1" r:id="rId1"/>
    <sheet name="绩效目标" sheetId="2" r:id="rId2"/>
  </sheets>
  <definedNames>
    <definedName name="_xlnm.Print_Titles" localSheetId="0">下达资金表!#REF!</definedName>
  </definedNames>
  <calcPr calcId="144525"/>
</workbook>
</file>

<file path=xl/sharedStrings.xml><?xml version="1.0" encoding="utf-8"?>
<sst xmlns="http://schemas.openxmlformats.org/spreadsheetml/2006/main" count="91" uniqueCount="83">
  <si>
    <t>姚安县提前下达2021年义务教育家庭经济困难学生生活补助资金分配表</t>
  </si>
  <si>
    <t>序号</t>
  </si>
  <si>
    <t>学校</t>
  </si>
  <si>
    <t>2020年秋季学期学生人数（人）</t>
  </si>
  <si>
    <t>本次下达资金</t>
  </si>
  <si>
    <t>小学</t>
  </si>
  <si>
    <t>中学</t>
  </si>
  <si>
    <t>下达家庭经济困难的寄宿学生人数及资金</t>
  </si>
  <si>
    <t>下达非寄宿的四类学生人数及资金</t>
  </si>
  <si>
    <t>本次提前下达资金（合计）（万元）</t>
  </si>
  <si>
    <t>在校生数</t>
  </si>
  <si>
    <t>寄宿学生  人数</t>
  </si>
  <si>
    <t>寄宿学生中的四类学生人数</t>
  </si>
  <si>
    <t>非寄宿的四类学生人数</t>
  </si>
  <si>
    <t>寄宿学生人数</t>
  </si>
  <si>
    <t>家庭经济困难的寄宿学生人数（含寄宿制四类学生）（人）</t>
  </si>
  <si>
    <t xml:space="preserve">  提前下达资金（万元）</t>
  </si>
  <si>
    <t>非寄宿的四类学生人数（人）</t>
  </si>
  <si>
    <t>提前下达资金（万元）</t>
  </si>
  <si>
    <t>全县合计</t>
  </si>
  <si>
    <t>栋川中心小学</t>
  </si>
  <si>
    <t>光禄中心小学</t>
  </si>
  <si>
    <t>前场中心小学</t>
  </si>
  <si>
    <t>弥兴中心小学</t>
  </si>
  <si>
    <t>官屯中心小学</t>
  </si>
  <si>
    <t>太平中心小学</t>
  </si>
  <si>
    <t>大河中心小学</t>
  </si>
  <si>
    <t>适中中心小学</t>
  </si>
  <si>
    <t>左门中心小学</t>
  </si>
  <si>
    <t>思源实验学校</t>
  </si>
  <si>
    <t>小学合计</t>
  </si>
  <si>
    <t>姚安一中</t>
  </si>
  <si>
    <t>大成中学</t>
  </si>
  <si>
    <t>龙岗中学</t>
  </si>
  <si>
    <t>仁和中学</t>
  </si>
  <si>
    <t>大龙口中学</t>
  </si>
  <si>
    <t>光禄中学</t>
  </si>
  <si>
    <t>前场中学</t>
  </si>
  <si>
    <t>弥兴中学</t>
  </si>
  <si>
    <t>左门中学</t>
  </si>
  <si>
    <t>中学合计</t>
  </si>
  <si>
    <t>单位负责人：吴世崇</t>
  </si>
  <si>
    <t>审核人：张红伟</t>
  </si>
  <si>
    <r>
      <rPr>
        <sz val="11"/>
        <color theme="1"/>
        <rFont val="宋体"/>
        <charset val="134"/>
        <scheme val="minor"/>
      </rPr>
      <t xml:space="preserve">填报人：龚丽芬 </t>
    </r>
    <r>
      <rPr>
        <sz val="11"/>
        <color theme="1"/>
        <rFont val="宋体"/>
        <charset val="134"/>
        <scheme val="minor"/>
      </rPr>
      <t xml:space="preserve">  吴世崇</t>
    </r>
  </si>
  <si>
    <t>附件2：</t>
  </si>
  <si>
    <t>项目绩效目标表</t>
  </si>
  <si>
    <t>编报部门（单位）：姚安县财政局   姚安县教育体育局</t>
  </si>
  <si>
    <t>项目名称</t>
  </si>
  <si>
    <r>
      <rPr>
        <sz val="10"/>
        <rFont val="宋体"/>
        <charset val="134"/>
      </rPr>
      <t>202</t>
    </r>
    <r>
      <rPr>
        <sz val="10"/>
        <rFont val="宋体"/>
        <charset val="134"/>
      </rPr>
      <t>1</t>
    </r>
    <r>
      <rPr>
        <sz val="10"/>
        <rFont val="宋体"/>
        <charset val="134"/>
      </rPr>
      <t>年义务教育家庭经济困难学生生活补助中央资金</t>
    </r>
  </si>
  <si>
    <r>
      <rPr>
        <sz val="10"/>
        <rFont val="宋体"/>
        <charset val="134"/>
      </rPr>
      <t>240.4</t>
    </r>
    <r>
      <rPr>
        <sz val="10"/>
        <rFont val="宋体"/>
        <charset val="134"/>
      </rPr>
      <t>万元</t>
    </r>
  </si>
  <si>
    <t>项目年度目标</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</si>
  <si>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t>
  </si>
  <si>
    <t>年度目标任务</t>
  </si>
  <si>
    <t>一级指标</t>
  </si>
  <si>
    <t>二级指标</t>
  </si>
  <si>
    <t>三级指标</t>
  </si>
  <si>
    <t>目标</t>
  </si>
  <si>
    <t>产出指标</t>
  </si>
  <si>
    <t>数量指标</t>
  </si>
  <si>
    <t>小学阶段应补助人数（人）</t>
  </si>
  <si>
    <t>小学四类学生</t>
  </si>
  <si>
    <t>寄宿制学生中的非四类学生</t>
  </si>
  <si>
    <t>初中阶段应补助人数（人）</t>
  </si>
  <si>
    <t>初中阶段四类学生</t>
  </si>
  <si>
    <t>初中阶段寄宿制学生中的非四类学生</t>
  </si>
  <si>
    <t>质量指标</t>
  </si>
  <si>
    <t>建档立卡学生覆盖率</t>
  </si>
  <si>
    <t>时效指标</t>
  </si>
  <si>
    <t>补助资金当年到位率</t>
  </si>
  <si>
    <t>成本指标</t>
  </si>
  <si>
    <t>小学人均补助标准（寄宿生）</t>
  </si>
  <si>
    <t>1000元/生˙年</t>
  </si>
  <si>
    <t>初中人均补助标准（寄宿生）</t>
  </si>
  <si>
    <t>1250元元/生˙年</t>
  </si>
  <si>
    <t>小学人均补助标准（非寄宿生）</t>
  </si>
  <si>
    <t>500元元/生˙年</t>
  </si>
  <si>
    <t>初中人均补助标准（非寄宿生）</t>
  </si>
  <si>
    <t>625元元/生˙年</t>
  </si>
  <si>
    <t>满意度指标</t>
  </si>
  <si>
    <t>服务对象满意度</t>
  </si>
  <si>
    <t>学生满意度</t>
  </si>
  <si>
    <t>≧95%</t>
  </si>
  <si>
    <t>家长满意度</t>
  </si>
</sst>
</file>

<file path=xl/styles.xml><?xml version="1.0" encoding="utf-8"?>
<styleSheet xmlns="http://schemas.openxmlformats.org/spreadsheetml/2006/main">
  <numFmts count="8">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00_ "/>
    <numFmt numFmtId="178" formatCode="0.00_ "/>
    <numFmt numFmtId="179" formatCode="0.000_ "/>
  </numFmts>
  <fonts count="45">
    <font>
      <sz val="11"/>
      <color theme="1"/>
      <name val="宋体"/>
      <charset val="134"/>
      <scheme val="minor"/>
    </font>
    <font>
      <b/>
      <sz val="20"/>
      <color theme="1"/>
      <name val="宋体"/>
      <charset val="134"/>
      <scheme val="minor"/>
    </font>
    <font>
      <sz val="11"/>
      <name val="宋体"/>
      <charset val="134"/>
    </font>
    <font>
      <sz val="10"/>
      <name val="宋体"/>
      <charset val="134"/>
    </font>
    <font>
      <sz val="10"/>
      <name val="宋体"/>
      <charset val="134"/>
    </font>
    <font>
      <sz val="10"/>
      <color theme="1"/>
      <name val="宋体"/>
      <charset val="134"/>
      <scheme val="minor"/>
    </font>
    <font>
      <sz val="10"/>
      <color rgb="FF333333"/>
      <name val="宋体"/>
      <charset val="134"/>
    </font>
    <font>
      <b/>
      <sz val="11"/>
      <color theme="1"/>
      <name val="宋体"/>
      <charset val="134"/>
      <scheme val="minor"/>
    </font>
    <font>
      <sz val="11"/>
      <color rgb="FF00B050"/>
      <name val="宋体"/>
      <charset val="134"/>
      <scheme val="minor"/>
    </font>
    <font>
      <sz val="11"/>
      <color rgb="FFFF0000"/>
      <name val="宋体"/>
      <charset val="134"/>
      <scheme val="minor"/>
    </font>
    <font>
      <sz val="20"/>
      <color theme="1"/>
      <name val="宋体"/>
      <charset val="134"/>
      <scheme val="minor"/>
    </font>
    <font>
      <sz val="11"/>
      <color theme="1"/>
      <name val="宋体"/>
      <charset val="134"/>
      <scheme val="minor"/>
    </font>
    <font>
      <sz val="12"/>
      <color theme="1"/>
      <name val="方正仿宋简体"/>
      <charset val="134"/>
    </font>
    <font>
      <sz val="11"/>
      <color theme="1"/>
      <name val="方正仿宋简体"/>
      <charset val="134"/>
    </font>
    <font>
      <sz val="12"/>
      <name val="方正仿宋简体"/>
      <charset val="134"/>
    </font>
    <font>
      <sz val="13"/>
      <name val="方正仿宋简体"/>
      <charset val="134"/>
    </font>
    <font>
      <sz val="13"/>
      <color theme="1"/>
      <name val="方正仿宋简体"/>
      <charset val="134"/>
    </font>
    <font>
      <sz val="9"/>
      <name val="方正仿宋简体"/>
      <charset val="134"/>
    </font>
    <font>
      <sz val="12"/>
      <color theme="1"/>
      <name val="宋体"/>
      <charset val="134"/>
      <scheme val="minor"/>
    </font>
    <font>
      <sz val="10"/>
      <color theme="1"/>
      <name val="宋体"/>
      <charset val="134"/>
      <scheme val="minor"/>
    </font>
    <font>
      <b/>
      <sz val="10"/>
      <color theme="1"/>
      <name val="宋体"/>
      <charset val="134"/>
      <scheme val="minor"/>
    </font>
    <font>
      <sz val="9"/>
      <color theme="1"/>
      <name val="方正仿宋简体"/>
      <charset val="134"/>
    </font>
    <font>
      <b/>
      <sz val="12"/>
      <color theme="1"/>
      <name val="宋体"/>
      <charset val="134"/>
      <scheme val="minor"/>
    </font>
    <font>
      <b/>
      <sz val="11"/>
      <color rgb="FFFF0000"/>
      <name val="宋体"/>
      <charset val="134"/>
      <scheme val="minor"/>
    </font>
    <font>
      <sz val="11"/>
      <color rgb="FFFF0000"/>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2"/>
      <name val="宋体"/>
      <charset val="134"/>
    </font>
    <font>
      <u/>
      <sz val="11"/>
      <color rgb="FF800080"/>
      <name val="宋体"/>
      <charset val="0"/>
      <scheme val="minor"/>
    </font>
    <font>
      <sz val="10"/>
      <name val="Arial"/>
      <charset val="134"/>
    </font>
    <font>
      <i/>
      <sz val="11"/>
      <color rgb="FF7F7F7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32"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4" borderId="0" applyNumberFormat="0" applyBorder="0" applyAlignment="0" applyProtection="0">
      <alignment vertical="center"/>
    </xf>
    <xf numFmtId="0" fontId="30" fillId="9" borderId="0" applyNumberFormat="0" applyBorder="0" applyAlignment="0" applyProtection="0">
      <alignment vertical="center"/>
    </xf>
    <xf numFmtId="43" fontId="0" fillId="0" borderId="0" applyFont="0" applyFill="0" applyBorder="0" applyAlignment="0" applyProtection="0">
      <alignment vertical="center"/>
    </xf>
    <xf numFmtId="0" fontId="27" fillId="1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xf numFmtId="0" fontId="34" fillId="0" borderId="0" applyNumberFormat="0" applyFill="0" applyBorder="0" applyAlignment="0" applyProtection="0">
      <alignment vertical="center"/>
    </xf>
    <xf numFmtId="0" fontId="35" fillId="0" borderId="0"/>
    <xf numFmtId="0" fontId="0" fillId="15" borderId="7" applyNumberFormat="0" applyFont="0" applyAlignment="0" applyProtection="0">
      <alignment vertical="center"/>
    </xf>
    <xf numFmtId="0" fontId="27" fillId="18"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9" fillId="0" borderId="8" applyNumberFormat="0" applyFill="0" applyAlignment="0" applyProtection="0">
      <alignment vertical="center"/>
    </xf>
    <xf numFmtId="0" fontId="27" fillId="13" borderId="0" applyNumberFormat="0" applyBorder="0" applyAlignment="0" applyProtection="0">
      <alignment vertical="center"/>
    </xf>
    <xf numFmtId="0" fontId="29" fillId="0" borderId="10" applyNumberFormat="0" applyFill="0" applyAlignment="0" applyProtection="0">
      <alignment vertical="center"/>
    </xf>
    <xf numFmtId="0" fontId="27" fillId="7" borderId="0" applyNumberFormat="0" applyBorder="0" applyAlignment="0" applyProtection="0">
      <alignment vertical="center"/>
    </xf>
    <xf numFmtId="0" fontId="41" fillId="20" borderId="11" applyNumberFormat="0" applyAlignment="0" applyProtection="0">
      <alignment vertical="center"/>
    </xf>
    <xf numFmtId="0" fontId="42" fillId="20" borderId="6" applyNumberFormat="0" applyAlignment="0" applyProtection="0">
      <alignment vertical="center"/>
    </xf>
    <xf numFmtId="0" fontId="43" fillId="21" borderId="12" applyNumberFormat="0" applyAlignment="0" applyProtection="0">
      <alignment vertical="center"/>
    </xf>
    <xf numFmtId="0" fontId="28" fillId="17" borderId="0" applyNumberFormat="0" applyBorder="0" applyAlignment="0" applyProtection="0">
      <alignment vertical="center"/>
    </xf>
    <xf numFmtId="0" fontId="27" fillId="23" borderId="0" applyNumberFormat="0" applyBorder="0" applyAlignment="0" applyProtection="0">
      <alignment vertical="center"/>
    </xf>
    <xf numFmtId="0" fontId="44" fillId="0" borderId="13" applyNumberFormat="0" applyFill="0" applyAlignment="0" applyProtection="0">
      <alignment vertical="center"/>
    </xf>
    <xf numFmtId="0" fontId="38" fillId="0" borderId="9" applyNumberFormat="0" applyFill="0" applyAlignment="0" applyProtection="0">
      <alignment vertical="center"/>
    </xf>
    <xf numFmtId="0" fontId="40" fillId="19" borderId="0" applyNumberFormat="0" applyBorder="0" applyAlignment="0" applyProtection="0">
      <alignment vertical="center"/>
    </xf>
    <xf numFmtId="0" fontId="31" fillId="10" borderId="0" applyNumberFormat="0" applyBorder="0" applyAlignment="0" applyProtection="0">
      <alignment vertical="center"/>
    </xf>
    <xf numFmtId="0" fontId="28" fillId="12" borderId="0" applyNumberFormat="0" applyBorder="0" applyAlignment="0" applyProtection="0">
      <alignment vertical="center"/>
    </xf>
    <xf numFmtId="0" fontId="27" fillId="27" borderId="0" applyNumberFormat="0" applyBorder="0" applyAlignment="0" applyProtection="0">
      <alignment vertical="center"/>
    </xf>
    <xf numFmtId="0" fontId="28" fillId="6" borderId="0" applyNumberFormat="0" applyBorder="0" applyAlignment="0" applyProtection="0">
      <alignment vertical="center"/>
    </xf>
    <xf numFmtId="0" fontId="28" fillId="3" borderId="0" applyNumberFormat="0" applyBorder="0" applyAlignment="0" applyProtection="0">
      <alignment vertical="center"/>
    </xf>
    <xf numFmtId="0" fontId="28" fillId="29" borderId="0" applyNumberFormat="0" applyBorder="0" applyAlignment="0" applyProtection="0">
      <alignment vertical="center"/>
    </xf>
    <xf numFmtId="0" fontId="28" fillId="32" borderId="0" applyNumberFormat="0" applyBorder="0" applyAlignment="0" applyProtection="0">
      <alignment vertical="center"/>
    </xf>
    <xf numFmtId="0" fontId="27" fillId="26" borderId="0" applyNumberFormat="0" applyBorder="0" applyAlignment="0" applyProtection="0">
      <alignment vertical="center"/>
    </xf>
    <xf numFmtId="0" fontId="27" fillId="31" borderId="0" applyNumberFormat="0" applyBorder="0" applyAlignment="0" applyProtection="0">
      <alignment vertical="center"/>
    </xf>
    <xf numFmtId="0" fontId="28" fillId="16" borderId="0" applyNumberFormat="0" applyBorder="0" applyAlignment="0" applyProtection="0">
      <alignment vertical="center"/>
    </xf>
    <xf numFmtId="0" fontId="28" fillId="25" borderId="0" applyNumberFormat="0" applyBorder="0" applyAlignment="0" applyProtection="0">
      <alignment vertical="center"/>
    </xf>
    <xf numFmtId="0" fontId="27" fillId="2" borderId="0" applyNumberFormat="0" applyBorder="0" applyAlignment="0" applyProtection="0">
      <alignment vertical="center"/>
    </xf>
    <xf numFmtId="0" fontId="28" fillId="22" borderId="0" applyNumberFormat="0" applyBorder="0" applyAlignment="0" applyProtection="0">
      <alignment vertical="center"/>
    </xf>
    <xf numFmtId="0" fontId="27" fillId="28" borderId="0" applyNumberFormat="0" applyBorder="0" applyAlignment="0" applyProtection="0">
      <alignment vertical="center"/>
    </xf>
    <xf numFmtId="0" fontId="27" fillId="30" borderId="0" applyNumberFormat="0" applyBorder="0" applyAlignment="0" applyProtection="0">
      <alignment vertical="center"/>
    </xf>
    <xf numFmtId="0" fontId="28" fillId="24" borderId="0" applyNumberFormat="0" applyBorder="0" applyAlignment="0" applyProtection="0">
      <alignment vertical="center"/>
    </xf>
    <xf numFmtId="0" fontId="27" fillId="5" borderId="0" applyNumberFormat="0" applyBorder="0" applyAlignment="0" applyProtection="0">
      <alignment vertical="center"/>
    </xf>
    <xf numFmtId="0" fontId="0" fillId="0" borderId="0">
      <alignment vertical="center"/>
    </xf>
    <xf numFmtId="0" fontId="2" fillId="0" borderId="0">
      <alignment vertical="center"/>
    </xf>
  </cellStyleXfs>
  <cellXfs count="60">
    <xf numFmtId="0" fontId="0" fillId="0" borderId="0" xfId="0">
      <alignment vertical="center"/>
    </xf>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vertical="center"/>
    </xf>
    <xf numFmtId="0" fontId="3" fillId="0" borderId="2" xfId="0" applyFont="1" applyBorder="1" applyAlignment="1">
      <alignmen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9" fontId="3" fillId="0" borderId="2" xfId="11" applyFont="1" applyBorder="1" applyAlignment="1">
      <alignment horizontal="center" vertical="center" wrapText="1"/>
    </xf>
    <xf numFmtId="0" fontId="6" fillId="0" borderId="2" xfId="0" applyFont="1" applyBorder="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2" fillId="0" borderId="2" xfId="51" applyFont="1" applyFill="1" applyBorder="1" applyAlignment="1" applyProtection="1">
      <alignment horizontal="center" vertical="center" wrapText="1"/>
    </xf>
    <xf numFmtId="0" fontId="11" fillId="0" borderId="4" xfId="0" applyFont="1" applyBorder="1" applyAlignment="1">
      <alignment horizontal="center" vertical="center"/>
    </xf>
    <xf numFmtId="0" fontId="13" fillId="0" borderId="2" xfId="0" applyFont="1" applyBorder="1" applyAlignment="1">
      <alignment horizontal="center" vertical="center"/>
    </xf>
    <xf numFmtId="0" fontId="11" fillId="0" borderId="5" xfId="0" applyFont="1" applyBorder="1" applyAlignment="1">
      <alignment horizontal="center" vertical="center"/>
    </xf>
    <xf numFmtId="0" fontId="14" fillId="0" borderId="2" xfId="0" applyFont="1" applyFill="1" applyBorder="1" applyAlignment="1">
      <alignment vertical="center" wrapText="1"/>
    </xf>
    <xf numFmtId="0" fontId="15" fillId="0" borderId="2" xfId="0" applyFont="1" applyFill="1" applyBorder="1" applyAlignment="1">
      <alignment horizontal="center" vertical="center" wrapText="1"/>
    </xf>
    <xf numFmtId="0" fontId="16" fillId="0" borderId="2" xfId="51" applyFont="1" applyFill="1" applyBorder="1" applyAlignment="1" applyProtection="1">
      <alignment horizontal="center" vertical="center" wrapText="1"/>
    </xf>
    <xf numFmtId="0" fontId="17" fillId="0" borderId="2" xfId="0" applyFont="1" applyFill="1" applyBorder="1" applyAlignment="1">
      <alignment vertical="center" wrapText="1"/>
    </xf>
    <xf numFmtId="0" fontId="0" fillId="0" borderId="2" xfId="0" applyBorder="1">
      <alignment vertical="center"/>
    </xf>
    <xf numFmtId="0" fontId="11" fillId="0" borderId="2" xfId="0" applyFont="1" applyBorder="1">
      <alignment vertical="center"/>
    </xf>
    <xf numFmtId="0" fontId="7" fillId="0" borderId="2" xfId="0" applyFont="1" applyBorder="1">
      <alignment vertical="center"/>
    </xf>
    <xf numFmtId="0" fontId="7" fillId="0" borderId="3" xfId="0" applyFont="1" applyBorder="1">
      <alignment vertical="center"/>
    </xf>
    <xf numFmtId="49" fontId="18" fillId="0" borderId="2" xfId="12" applyNumberFormat="1" applyFont="1" applyFill="1" applyBorder="1" applyAlignment="1">
      <alignment horizontal="center" vertical="center" shrinkToFit="1"/>
    </xf>
    <xf numFmtId="0" fontId="18" fillId="0" borderId="2" xfId="51" applyFont="1" applyFill="1" applyBorder="1" applyAlignment="1" applyProtection="1">
      <alignment horizontal="center" vertical="center"/>
    </xf>
    <xf numFmtId="49" fontId="19" fillId="0" borderId="2" xfId="12" applyNumberFormat="1" applyFont="1" applyFill="1" applyBorder="1" applyAlignment="1">
      <alignment horizontal="center" vertical="center" shrinkToFit="1"/>
    </xf>
    <xf numFmtId="0" fontId="19" fillId="0" borderId="2" xfId="0" applyFont="1" applyBorder="1">
      <alignment vertical="center"/>
    </xf>
    <xf numFmtId="0" fontId="20" fillId="0" borderId="2" xfId="51" applyFont="1" applyFill="1" applyBorder="1" applyAlignment="1" applyProtection="1">
      <alignment horizontal="center" vertical="center"/>
    </xf>
    <xf numFmtId="0" fontId="11" fillId="0" borderId="0" xfId="0" applyFont="1">
      <alignment vertical="center"/>
    </xf>
    <xf numFmtId="0" fontId="21" fillId="0" borderId="2" xfId="51" applyFont="1" applyFill="1" applyBorder="1" applyAlignment="1" applyProtection="1">
      <alignment horizontal="center" vertical="center" wrapText="1"/>
    </xf>
    <xf numFmtId="177" fontId="12" fillId="0" borderId="2" xfId="51" applyNumberFormat="1" applyFont="1" applyFill="1" applyBorder="1" applyAlignment="1" applyProtection="1">
      <alignment horizontal="center" vertical="center" wrapText="1"/>
    </xf>
    <xf numFmtId="9" fontId="21" fillId="0" borderId="2" xfId="51" applyNumberFormat="1" applyFont="1" applyFill="1" applyBorder="1" applyAlignment="1" applyProtection="1">
      <alignment horizontal="center" vertical="center" wrapText="1"/>
    </xf>
    <xf numFmtId="176" fontId="17" fillId="0" borderId="2" xfId="0" applyNumberFormat="1" applyFont="1" applyFill="1" applyBorder="1" applyAlignment="1">
      <alignment vertical="center" wrapText="1"/>
    </xf>
    <xf numFmtId="0" fontId="17" fillId="0" borderId="2" xfId="0" applyFont="1" applyFill="1" applyBorder="1" applyAlignment="1">
      <alignment horizontal="center" vertical="center" wrapText="1"/>
    </xf>
    <xf numFmtId="176" fontId="11" fillId="0" borderId="2"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7" fillId="0" borderId="2" xfId="0" applyFont="1" applyBorder="1" applyAlignment="1">
      <alignment horizontal="center" vertical="center"/>
    </xf>
    <xf numFmtId="176" fontId="18" fillId="0" borderId="2" xfId="51" applyNumberFormat="1" applyFont="1" applyFill="1" applyBorder="1" applyAlignment="1" applyProtection="1">
      <alignment horizontal="center" vertical="center"/>
    </xf>
    <xf numFmtId="178" fontId="18" fillId="0" borderId="2" xfId="51" applyNumberFormat="1" applyFont="1" applyFill="1" applyBorder="1" applyAlignment="1" applyProtection="1">
      <alignment horizontal="center" vertical="center"/>
    </xf>
    <xf numFmtId="178" fontId="18" fillId="0" borderId="2" xfId="51" applyNumberFormat="1" applyFont="1" applyFill="1" applyBorder="1" applyAlignment="1" applyProtection="1">
      <alignment horizontal="center" vertical="center" wrapText="1"/>
    </xf>
    <xf numFmtId="179" fontId="18" fillId="0" borderId="2" xfId="51" applyNumberFormat="1" applyFont="1" applyFill="1" applyBorder="1" applyAlignment="1" applyProtection="1">
      <alignment horizontal="center" vertical="center" wrapText="1"/>
    </xf>
    <xf numFmtId="177" fontId="18" fillId="0" borderId="2" xfId="51" applyNumberFormat="1" applyFont="1" applyFill="1" applyBorder="1" applyAlignment="1" applyProtection="1">
      <alignment horizontal="center" vertical="center" wrapText="1"/>
    </xf>
    <xf numFmtId="177" fontId="18" fillId="0" borderId="2" xfId="51" applyNumberFormat="1" applyFont="1" applyFill="1" applyBorder="1" applyAlignment="1" applyProtection="1">
      <alignment horizontal="center" vertical="center"/>
    </xf>
    <xf numFmtId="176" fontId="20" fillId="0" borderId="2" xfId="51" applyNumberFormat="1" applyFont="1" applyFill="1" applyBorder="1" applyAlignment="1" applyProtection="1">
      <alignment horizontal="center" vertical="center"/>
    </xf>
    <xf numFmtId="177" fontId="20" fillId="0" borderId="2" xfId="51" applyNumberFormat="1" applyFont="1" applyFill="1" applyBorder="1" applyAlignment="1" applyProtection="1">
      <alignment horizontal="center" vertical="center"/>
    </xf>
    <xf numFmtId="178" fontId="22" fillId="0" borderId="2" xfId="51" applyNumberFormat="1" applyFont="1" applyFill="1" applyBorder="1" applyAlignment="1" applyProtection="1">
      <alignment horizontal="center" vertical="center"/>
    </xf>
    <xf numFmtId="0" fontId="23" fillId="0" borderId="0" xfId="0" applyFo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1998—2004年决算资料整理第三部分 3 2 2 2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topLeftCell="D1" workbookViewId="0">
      <selection activeCell="D32" sqref="$A32:$XFD33"/>
    </sheetView>
  </sheetViews>
  <sheetFormatPr defaultColWidth="9" defaultRowHeight="13.5"/>
  <cols>
    <col min="1" max="1" width="3.375" customWidth="1"/>
    <col min="2" max="2" width="13.875" customWidth="1"/>
    <col min="3" max="3" width="8.5" customWidth="1"/>
    <col min="4" max="4" width="8.375" customWidth="1"/>
    <col min="5" max="5" width="10.25" customWidth="1"/>
    <col min="6" max="6" width="10" customWidth="1"/>
    <col min="7" max="7" width="7.125" customWidth="1"/>
    <col min="8" max="8" width="6.75" customWidth="1"/>
    <col min="9" max="9" width="8.375" customWidth="1"/>
    <col min="10" max="10" width="8.125" customWidth="1"/>
    <col min="11" max="11" width="10.25" customWidth="1"/>
    <col min="12" max="12" width="11.25" customWidth="1"/>
    <col min="13" max="13" width="7.875" customWidth="1"/>
    <col min="14" max="14" width="8.5" customWidth="1"/>
    <col min="15" max="15" width="11.125" style="19" customWidth="1"/>
    <col min="16" max="16" width="5.125" customWidth="1"/>
    <col min="17" max="17" width="5" style="20" customWidth="1"/>
    <col min="18" max="18" width="5.375" customWidth="1"/>
    <col min="19" max="19" width="7.625" customWidth="1"/>
    <col min="20" max="20" width="6.625" customWidth="1"/>
    <col min="21" max="21" width="8.125" customWidth="1"/>
    <col min="22" max="22" width="8" customWidth="1"/>
    <col min="23" max="23" width="9" customWidth="1"/>
  </cols>
  <sheetData>
    <row r="1" ht="50.25" customHeight="1" spans="1:15">
      <c r="A1" s="21" t="s">
        <v>0</v>
      </c>
      <c r="B1" s="21"/>
      <c r="C1" s="21"/>
      <c r="D1" s="21"/>
      <c r="E1" s="21"/>
      <c r="F1" s="21"/>
      <c r="G1" s="21"/>
      <c r="H1" s="21"/>
      <c r="I1" s="21"/>
      <c r="J1" s="21"/>
      <c r="K1" s="21"/>
      <c r="L1" s="21"/>
      <c r="M1" s="21"/>
      <c r="N1" s="21"/>
      <c r="O1" s="21"/>
    </row>
    <row r="2" ht="26.25" customHeight="1" spans="1:15">
      <c r="A2" s="22" t="s">
        <v>1</v>
      </c>
      <c r="B2" s="23" t="s">
        <v>2</v>
      </c>
      <c r="C2" s="24" t="s">
        <v>3</v>
      </c>
      <c r="D2" s="24"/>
      <c r="E2" s="24"/>
      <c r="F2" s="24"/>
      <c r="G2" s="24"/>
      <c r="H2" s="24"/>
      <c r="I2" s="24"/>
      <c r="J2" s="24"/>
      <c r="K2" s="26" t="s">
        <v>4</v>
      </c>
      <c r="L2" s="26"/>
      <c r="M2" s="26"/>
      <c r="N2" s="26"/>
      <c r="O2" s="26"/>
    </row>
    <row r="3" ht="36.75" customHeight="1" spans="1:15">
      <c r="A3" s="22"/>
      <c r="B3" s="25"/>
      <c r="C3" s="24" t="s">
        <v>5</v>
      </c>
      <c r="D3" s="24"/>
      <c r="E3" s="24"/>
      <c r="F3" s="24"/>
      <c r="G3" s="26" t="s">
        <v>6</v>
      </c>
      <c r="H3" s="26"/>
      <c r="I3" s="26"/>
      <c r="J3" s="26"/>
      <c r="K3" s="42" t="s">
        <v>7</v>
      </c>
      <c r="L3" s="42"/>
      <c r="M3" s="42" t="s">
        <v>8</v>
      </c>
      <c r="N3" s="42"/>
      <c r="O3" s="43" t="s">
        <v>9</v>
      </c>
    </row>
    <row r="4" ht="87.75" customHeight="1" spans="1:15">
      <c r="A4" s="22"/>
      <c r="B4" s="27"/>
      <c r="C4" s="28" t="s">
        <v>10</v>
      </c>
      <c r="D4" s="24" t="s">
        <v>11</v>
      </c>
      <c r="E4" s="24" t="s">
        <v>12</v>
      </c>
      <c r="F4" s="24" t="s">
        <v>13</v>
      </c>
      <c r="G4" s="29" t="s">
        <v>10</v>
      </c>
      <c r="H4" s="30" t="s">
        <v>14</v>
      </c>
      <c r="I4" s="30" t="s">
        <v>12</v>
      </c>
      <c r="J4" s="30" t="s">
        <v>13</v>
      </c>
      <c r="K4" s="44" t="s">
        <v>15</v>
      </c>
      <c r="L4" s="44" t="s">
        <v>16</v>
      </c>
      <c r="M4" s="42" t="s">
        <v>17</v>
      </c>
      <c r="N4" s="42" t="s">
        <v>18</v>
      </c>
      <c r="O4" s="43"/>
    </row>
    <row r="5" ht="20.25" customHeight="1" spans="1:15">
      <c r="A5" s="22"/>
      <c r="B5" s="27" t="s">
        <v>19</v>
      </c>
      <c r="C5" s="31">
        <f>C16+C26</f>
        <v>6996</v>
      </c>
      <c r="D5" s="31">
        <f t="shared" ref="D5:O5" si="0">D16+D26</f>
        <v>1663</v>
      </c>
      <c r="E5" s="31">
        <f t="shared" si="0"/>
        <v>616</v>
      </c>
      <c r="F5" s="31">
        <f t="shared" si="0"/>
        <v>775</v>
      </c>
      <c r="G5" s="31">
        <f t="shared" si="0"/>
        <v>4355</v>
      </c>
      <c r="H5" s="31">
        <f t="shared" si="0"/>
        <v>3031</v>
      </c>
      <c r="I5" s="31">
        <f t="shared" si="0"/>
        <v>639</v>
      </c>
      <c r="J5" s="31">
        <f t="shared" si="0"/>
        <v>73</v>
      </c>
      <c r="K5" s="45">
        <f t="shared" si="0"/>
        <v>3755.2</v>
      </c>
      <c r="L5" s="31">
        <f t="shared" si="0"/>
        <v>192.5875</v>
      </c>
      <c r="M5" s="31">
        <f t="shared" si="0"/>
        <v>938</v>
      </c>
      <c r="N5" s="31">
        <f t="shared" si="0"/>
        <v>47.8125</v>
      </c>
      <c r="O5" s="46">
        <f t="shared" si="0"/>
        <v>240.4</v>
      </c>
    </row>
    <row r="6" spans="1:15">
      <c r="A6" s="32">
        <v>1</v>
      </c>
      <c r="B6" s="33" t="s">
        <v>20</v>
      </c>
      <c r="C6" s="33">
        <v>2410</v>
      </c>
      <c r="D6" s="33">
        <v>0</v>
      </c>
      <c r="E6" s="33">
        <v>0</v>
      </c>
      <c r="F6" s="33">
        <v>173</v>
      </c>
      <c r="G6" s="33"/>
      <c r="H6" s="33"/>
      <c r="I6" s="33"/>
      <c r="J6" s="33"/>
      <c r="K6" s="47">
        <v>0</v>
      </c>
      <c r="L6" s="22">
        <v>0</v>
      </c>
      <c r="M6" s="22">
        <v>173</v>
      </c>
      <c r="N6" s="22">
        <v>8.65</v>
      </c>
      <c r="O6" s="22">
        <v>8.65</v>
      </c>
    </row>
    <row r="7" spans="1:15">
      <c r="A7" s="32">
        <v>2</v>
      </c>
      <c r="B7" s="33" t="s">
        <v>21</v>
      </c>
      <c r="C7" s="33">
        <v>1150</v>
      </c>
      <c r="D7" s="33">
        <v>99</v>
      </c>
      <c r="E7" s="33">
        <v>41</v>
      </c>
      <c r="F7" s="33">
        <v>87</v>
      </c>
      <c r="G7" s="33"/>
      <c r="H7" s="33"/>
      <c r="I7" s="33"/>
      <c r="J7" s="33"/>
      <c r="K7" s="47">
        <v>79.2</v>
      </c>
      <c r="L7" s="22">
        <v>3.35</v>
      </c>
      <c r="M7" s="22">
        <v>87</v>
      </c>
      <c r="N7" s="22">
        <v>4.35</v>
      </c>
      <c r="O7" s="22">
        <v>7.7</v>
      </c>
    </row>
    <row r="8" spans="1:15">
      <c r="A8" s="32">
        <v>3</v>
      </c>
      <c r="B8" s="33" t="s">
        <v>22</v>
      </c>
      <c r="C8" s="33">
        <v>872</v>
      </c>
      <c r="D8" s="33">
        <v>349</v>
      </c>
      <c r="E8" s="33">
        <v>106</v>
      </c>
      <c r="F8" s="33">
        <v>136</v>
      </c>
      <c r="G8" s="33"/>
      <c r="H8" s="33"/>
      <c r="I8" s="33"/>
      <c r="J8" s="33"/>
      <c r="K8" s="47">
        <v>279.2</v>
      </c>
      <c r="L8" s="22">
        <v>11.8</v>
      </c>
      <c r="M8" s="22">
        <v>136</v>
      </c>
      <c r="N8" s="22">
        <v>6.8</v>
      </c>
      <c r="O8" s="22">
        <v>18.6</v>
      </c>
    </row>
    <row r="9" spans="1:15">
      <c r="A9" s="32">
        <v>4</v>
      </c>
      <c r="B9" s="33" t="s">
        <v>23</v>
      </c>
      <c r="C9" s="33">
        <v>780</v>
      </c>
      <c r="D9" s="33">
        <v>249</v>
      </c>
      <c r="E9" s="33">
        <v>73</v>
      </c>
      <c r="F9" s="33">
        <v>147</v>
      </c>
      <c r="G9" s="33"/>
      <c r="H9" s="33"/>
      <c r="I9" s="33"/>
      <c r="J9" s="33"/>
      <c r="K9" s="47">
        <v>199.2</v>
      </c>
      <c r="L9" s="22">
        <v>8.42</v>
      </c>
      <c r="M9" s="22">
        <v>147</v>
      </c>
      <c r="N9" s="22">
        <v>7.35</v>
      </c>
      <c r="O9" s="22">
        <v>15.77</v>
      </c>
    </row>
    <row r="10" spans="1:15">
      <c r="A10" s="32">
        <v>5</v>
      </c>
      <c r="B10" s="33" t="s">
        <v>24</v>
      </c>
      <c r="C10" s="33">
        <v>690</v>
      </c>
      <c r="D10" s="33">
        <v>236</v>
      </c>
      <c r="E10" s="33">
        <v>97</v>
      </c>
      <c r="F10" s="33">
        <v>93</v>
      </c>
      <c r="G10" s="33"/>
      <c r="H10" s="33"/>
      <c r="I10" s="33"/>
      <c r="J10" s="33"/>
      <c r="K10" s="47">
        <v>188.8</v>
      </c>
      <c r="L10" s="22">
        <v>7.98</v>
      </c>
      <c r="M10" s="22">
        <v>93</v>
      </c>
      <c r="N10" s="22">
        <v>4.65</v>
      </c>
      <c r="O10" s="22">
        <v>12.63</v>
      </c>
    </row>
    <row r="11" spans="1:15">
      <c r="A11" s="32">
        <v>6</v>
      </c>
      <c r="B11" s="33" t="s">
        <v>25</v>
      </c>
      <c r="C11" s="33">
        <v>464</v>
      </c>
      <c r="D11" s="33">
        <v>244</v>
      </c>
      <c r="E11" s="33">
        <v>127</v>
      </c>
      <c r="F11" s="33">
        <v>98</v>
      </c>
      <c r="G11" s="33"/>
      <c r="H11" s="33"/>
      <c r="I11" s="33"/>
      <c r="J11" s="33"/>
      <c r="K11" s="47">
        <v>195.2</v>
      </c>
      <c r="L11" s="22">
        <v>8.25</v>
      </c>
      <c r="M11" s="22">
        <v>98</v>
      </c>
      <c r="N11" s="22">
        <v>4.9</v>
      </c>
      <c r="O11" s="22">
        <v>13.15</v>
      </c>
    </row>
    <row r="12" spans="1:15">
      <c r="A12" s="32">
        <v>7</v>
      </c>
      <c r="B12" s="33" t="s">
        <v>26</v>
      </c>
      <c r="C12" s="33">
        <v>295</v>
      </c>
      <c r="D12" s="33">
        <v>264</v>
      </c>
      <c r="E12" s="33">
        <v>81</v>
      </c>
      <c r="F12" s="33">
        <v>4</v>
      </c>
      <c r="G12" s="33"/>
      <c r="H12" s="33"/>
      <c r="I12" s="33"/>
      <c r="J12" s="33"/>
      <c r="K12" s="47">
        <v>211.2</v>
      </c>
      <c r="L12" s="22">
        <v>8.93</v>
      </c>
      <c r="M12" s="22">
        <v>4</v>
      </c>
      <c r="N12" s="22">
        <v>0.2</v>
      </c>
      <c r="O12" s="22">
        <v>9.13</v>
      </c>
    </row>
    <row r="13" spans="1:15">
      <c r="A13" s="32">
        <v>8</v>
      </c>
      <c r="B13" s="33" t="s">
        <v>27</v>
      </c>
      <c r="C13" s="33">
        <v>172</v>
      </c>
      <c r="D13" s="33">
        <v>89</v>
      </c>
      <c r="E13" s="33">
        <v>32</v>
      </c>
      <c r="F13" s="33">
        <v>23</v>
      </c>
      <c r="G13" s="33"/>
      <c r="H13" s="33"/>
      <c r="I13" s="33"/>
      <c r="J13" s="33"/>
      <c r="K13" s="47">
        <v>71.2</v>
      </c>
      <c r="L13" s="22">
        <v>3.01</v>
      </c>
      <c r="M13" s="22">
        <v>23</v>
      </c>
      <c r="N13" s="22">
        <v>1.15</v>
      </c>
      <c r="O13" s="22">
        <v>4.16</v>
      </c>
    </row>
    <row r="14" spans="1:15">
      <c r="A14" s="32">
        <v>9</v>
      </c>
      <c r="B14" s="33" t="s">
        <v>28</v>
      </c>
      <c r="C14" s="33">
        <v>163</v>
      </c>
      <c r="D14" s="33">
        <v>133</v>
      </c>
      <c r="E14" s="33">
        <v>59</v>
      </c>
      <c r="F14" s="33">
        <v>14</v>
      </c>
      <c r="G14" s="33"/>
      <c r="H14" s="33"/>
      <c r="I14" s="33"/>
      <c r="J14" s="33"/>
      <c r="K14" s="47">
        <v>106.4</v>
      </c>
      <c r="L14" s="22">
        <v>4.5</v>
      </c>
      <c r="M14" s="22">
        <v>14</v>
      </c>
      <c r="N14" s="22">
        <v>0.7</v>
      </c>
      <c r="O14" s="22">
        <v>5.2</v>
      </c>
    </row>
    <row r="15" spans="1:15">
      <c r="A15" s="32">
        <v>10</v>
      </c>
      <c r="B15" s="33" t="s">
        <v>29</v>
      </c>
      <c r="C15" s="33">
        <v>2091</v>
      </c>
      <c r="D15" s="33">
        <v>0</v>
      </c>
      <c r="E15" s="33">
        <v>0</v>
      </c>
      <c r="F15" s="33">
        <v>90</v>
      </c>
      <c r="G15" s="33"/>
      <c r="H15" s="33"/>
      <c r="I15" s="33"/>
      <c r="J15" s="33"/>
      <c r="K15" s="47">
        <v>0</v>
      </c>
      <c r="L15" s="22">
        <v>0</v>
      </c>
      <c r="M15" s="22">
        <v>90</v>
      </c>
      <c r="N15" s="22">
        <v>4.5</v>
      </c>
      <c r="O15" s="22">
        <v>4.5</v>
      </c>
    </row>
    <row r="16" s="18" customFormat="1" spans="1:17">
      <c r="A16" s="34"/>
      <c r="B16" s="35" t="s">
        <v>30</v>
      </c>
      <c r="C16" s="35">
        <v>6996</v>
      </c>
      <c r="D16" s="35">
        <v>1663</v>
      </c>
      <c r="E16" s="35">
        <v>616</v>
      </c>
      <c r="F16" s="35">
        <v>775</v>
      </c>
      <c r="G16" s="35"/>
      <c r="H16" s="34"/>
      <c r="I16" s="34"/>
      <c r="J16" s="34"/>
      <c r="K16" s="48">
        <v>1330.4</v>
      </c>
      <c r="L16" s="49">
        <v>56.24</v>
      </c>
      <c r="M16" s="49">
        <v>865</v>
      </c>
      <c r="N16" s="49">
        <v>43.25</v>
      </c>
      <c r="O16" s="49">
        <v>99.49</v>
      </c>
      <c r="Q16" s="59"/>
    </row>
    <row r="17" ht="14.25" spans="1:15">
      <c r="A17" s="32">
        <v>11</v>
      </c>
      <c r="B17" s="36" t="s">
        <v>31</v>
      </c>
      <c r="C17" s="33"/>
      <c r="D17" s="33"/>
      <c r="E17" s="33"/>
      <c r="F17" s="33"/>
      <c r="G17" s="37">
        <v>596</v>
      </c>
      <c r="H17" s="37">
        <v>345</v>
      </c>
      <c r="I17" s="37">
        <v>60</v>
      </c>
      <c r="J17" s="37">
        <v>4</v>
      </c>
      <c r="K17" s="50">
        <f>H17*0.8</f>
        <v>276</v>
      </c>
      <c r="L17" s="51">
        <v>15.52</v>
      </c>
      <c r="M17" s="37">
        <v>4</v>
      </c>
      <c r="N17" s="37">
        <f t="shared" ref="N17:N25" si="1">M17*0.0625</f>
        <v>0.25</v>
      </c>
      <c r="O17" s="52">
        <f t="shared" ref="O17:O24" si="2">L17+N17</f>
        <v>15.77</v>
      </c>
    </row>
    <row r="18" ht="14.25" spans="1:15">
      <c r="A18" s="32">
        <v>12</v>
      </c>
      <c r="B18" s="36" t="s">
        <v>32</v>
      </c>
      <c r="C18" s="33"/>
      <c r="D18" s="33"/>
      <c r="E18" s="33"/>
      <c r="F18" s="33"/>
      <c r="G18" s="37">
        <v>1632</v>
      </c>
      <c r="H18" s="37">
        <v>772</v>
      </c>
      <c r="I18" s="37">
        <v>192</v>
      </c>
      <c r="J18" s="37">
        <v>34</v>
      </c>
      <c r="K18" s="50">
        <f t="shared" ref="K18:K25" si="3">H18*0.8</f>
        <v>617.6</v>
      </c>
      <c r="L18" s="51">
        <v>34.73</v>
      </c>
      <c r="M18" s="37">
        <v>34</v>
      </c>
      <c r="N18" s="37">
        <f t="shared" si="1"/>
        <v>2.125</v>
      </c>
      <c r="O18" s="53">
        <f t="shared" si="2"/>
        <v>36.855</v>
      </c>
    </row>
    <row r="19" ht="14.25" spans="1:15">
      <c r="A19" s="32">
        <v>13</v>
      </c>
      <c r="B19" s="36" t="s">
        <v>33</v>
      </c>
      <c r="C19" s="33"/>
      <c r="D19" s="33"/>
      <c r="E19" s="33"/>
      <c r="F19" s="33"/>
      <c r="G19" s="37">
        <v>402</v>
      </c>
      <c r="H19" s="37">
        <v>387</v>
      </c>
      <c r="I19" s="37">
        <v>22</v>
      </c>
      <c r="J19" s="37">
        <v>2</v>
      </c>
      <c r="K19" s="50">
        <f t="shared" si="3"/>
        <v>309.6</v>
      </c>
      <c r="L19" s="51">
        <v>17.41</v>
      </c>
      <c r="M19" s="37">
        <v>2</v>
      </c>
      <c r="N19" s="37">
        <f t="shared" si="1"/>
        <v>0.125</v>
      </c>
      <c r="O19" s="53">
        <f t="shared" si="2"/>
        <v>17.535</v>
      </c>
    </row>
    <row r="20" ht="14.25" spans="1:15">
      <c r="A20" s="32">
        <v>14</v>
      </c>
      <c r="B20" s="36" t="s">
        <v>34</v>
      </c>
      <c r="C20" s="33"/>
      <c r="D20" s="33"/>
      <c r="E20" s="33"/>
      <c r="F20" s="33"/>
      <c r="G20" s="37">
        <v>249</v>
      </c>
      <c r="H20" s="37">
        <v>192</v>
      </c>
      <c r="I20" s="37">
        <v>70</v>
      </c>
      <c r="J20" s="37">
        <v>2</v>
      </c>
      <c r="K20" s="50">
        <f t="shared" si="3"/>
        <v>153.6</v>
      </c>
      <c r="L20" s="51">
        <v>8.64</v>
      </c>
      <c r="M20" s="37">
        <v>2</v>
      </c>
      <c r="N20" s="37">
        <f t="shared" si="1"/>
        <v>0.125</v>
      </c>
      <c r="O20" s="53">
        <f t="shared" si="2"/>
        <v>8.765</v>
      </c>
    </row>
    <row r="21" ht="14.25" spans="1:15">
      <c r="A21" s="32">
        <v>15</v>
      </c>
      <c r="B21" s="36" t="s">
        <v>35</v>
      </c>
      <c r="C21" s="33"/>
      <c r="D21" s="33"/>
      <c r="E21" s="33"/>
      <c r="F21" s="33"/>
      <c r="G21" s="37">
        <v>282</v>
      </c>
      <c r="H21" s="37">
        <v>243</v>
      </c>
      <c r="I21" s="37">
        <v>42</v>
      </c>
      <c r="J21" s="37">
        <v>2</v>
      </c>
      <c r="K21" s="50">
        <f t="shared" si="3"/>
        <v>194.4</v>
      </c>
      <c r="L21" s="51">
        <v>10.93</v>
      </c>
      <c r="M21" s="37">
        <v>2</v>
      </c>
      <c r="N21" s="37">
        <f t="shared" si="1"/>
        <v>0.125</v>
      </c>
      <c r="O21" s="53">
        <f t="shared" si="2"/>
        <v>11.055</v>
      </c>
    </row>
    <row r="22" ht="14.25" spans="1:15">
      <c r="A22" s="32">
        <v>16</v>
      </c>
      <c r="B22" s="36" t="s">
        <v>36</v>
      </c>
      <c r="C22" s="33"/>
      <c r="D22" s="33"/>
      <c r="E22" s="33"/>
      <c r="F22" s="33"/>
      <c r="G22" s="37">
        <v>408</v>
      </c>
      <c r="H22" s="37">
        <v>405</v>
      </c>
      <c r="I22" s="37">
        <v>41</v>
      </c>
      <c r="J22" s="37">
        <v>3</v>
      </c>
      <c r="K22" s="50">
        <f t="shared" si="3"/>
        <v>324</v>
      </c>
      <c r="L22" s="51">
        <v>18.22</v>
      </c>
      <c r="M22" s="37">
        <v>3</v>
      </c>
      <c r="N22" s="37">
        <f t="shared" si="1"/>
        <v>0.1875</v>
      </c>
      <c r="O22" s="54">
        <f t="shared" si="2"/>
        <v>18.4075</v>
      </c>
    </row>
    <row r="23" ht="14.25" spans="1:15">
      <c r="A23" s="32">
        <v>17</v>
      </c>
      <c r="B23" s="36" t="s">
        <v>37</v>
      </c>
      <c r="C23" s="33"/>
      <c r="D23" s="33"/>
      <c r="E23" s="33"/>
      <c r="F23" s="33"/>
      <c r="G23" s="37">
        <v>387</v>
      </c>
      <c r="H23" s="37">
        <v>303</v>
      </c>
      <c r="I23" s="37">
        <v>88</v>
      </c>
      <c r="J23" s="37">
        <v>15</v>
      </c>
      <c r="K23" s="50">
        <f t="shared" si="3"/>
        <v>242.4</v>
      </c>
      <c r="L23" s="51">
        <v>13.63</v>
      </c>
      <c r="M23" s="37">
        <v>15</v>
      </c>
      <c r="N23" s="37">
        <f t="shared" si="1"/>
        <v>0.9375</v>
      </c>
      <c r="O23" s="54">
        <f t="shared" si="2"/>
        <v>14.5675</v>
      </c>
    </row>
    <row r="24" ht="14.25" spans="1:15">
      <c r="A24" s="32">
        <v>18</v>
      </c>
      <c r="B24" s="36" t="s">
        <v>38</v>
      </c>
      <c r="C24" s="33"/>
      <c r="D24" s="33"/>
      <c r="E24" s="33"/>
      <c r="F24" s="33"/>
      <c r="G24" s="37">
        <v>345</v>
      </c>
      <c r="H24" s="37">
        <v>330</v>
      </c>
      <c r="I24" s="37">
        <v>99</v>
      </c>
      <c r="J24" s="37">
        <v>11</v>
      </c>
      <c r="K24" s="50">
        <f t="shared" si="3"/>
        <v>264</v>
      </c>
      <c r="L24" s="51">
        <v>14.84</v>
      </c>
      <c r="M24" s="37">
        <v>11</v>
      </c>
      <c r="N24" s="37">
        <f t="shared" si="1"/>
        <v>0.6875</v>
      </c>
      <c r="O24" s="54">
        <f t="shared" si="2"/>
        <v>15.5275</v>
      </c>
    </row>
    <row r="25" ht="14.25" spans="1:15">
      <c r="A25" s="32">
        <v>19</v>
      </c>
      <c r="B25" s="36" t="s">
        <v>39</v>
      </c>
      <c r="C25" s="33"/>
      <c r="D25" s="33"/>
      <c r="E25" s="33"/>
      <c r="F25" s="33"/>
      <c r="G25" s="37">
        <v>54</v>
      </c>
      <c r="H25" s="37">
        <v>54</v>
      </c>
      <c r="I25" s="37">
        <v>25</v>
      </c>
      <c r="J25" s="37">
        <v>0</v>
      </c>
      <c r="K25" s="50">
        <f t="shared" si="3"/>
        <v>43.2</v>
      </c>
      <c r="L25" s="55">
        <v>2.4275</v>
      </c>
      <c r="M25" s="37">
        <v>0</v>
      </c>
      <c r="N25" s="37">
        <f t="shared" si="1"/>
        <v>0</v>
      </c>
      <c r="O25" s="54">
        <v>2.4275</v>
      </c>
    </row>
    <row r="26" ht="14.25" spans="1:15">
      <c r="A26" s="32"/>
      <c r="B26" s="38" t="s">
        <v>40</v>
      </c>
      <c r="C26" s="39"/>
      <c r="D26" s="39"/>
      <c r="E26" s="39"/>
      <c r="F26" s="39"/>
      <c r="G26" s="40">
        <f t="shared" ref="G26:N26" si="4">SUM(G17:G25)</f>
        <v>4355</v>
      </c>
      <c r="H26" s="40">
        <f t="shared" si="4"/>
        <v>3031</v>
      </c>
      <c r="I26" s="40">
        <f t="shared" si="4"/>
        <v>639</v>
      </c>
      <c r="J26" s="40">
        <f t="shared" si="4"/>
        <v>73</v>
      </c>
      <c r="K26" s="56">
        <f t="shared" si="4"/>
        <v>2424.8</v>
      </c>
      <c r="L26" s="57">
        <f t="shared" si="4"/>
        <v>136.3475</v>
      </c>
      <c r="M26" s="56">
        <f t="shared" si="4"/>
        <v>73</v>
      </c>
      <c r="N26" s="57">
        <f t="shared" si="4"/>
        <v>4.5625</v>
      </c>
      <c r="O26" s="58">
        <v>140.91</v>
      </c>
    </row>
    <row r="27" spans="1:12">
      <c r="A27" s="41" t="s">
        <v>41</v>
      </c>
      <c r="F27" s="41" t="s">
        <v>42</v>
      </c>
      <c r="L27" s="41" t="s">
        <v>43</v>
      </c>
    </row>
  </sheetData>
  <mergeCells count="10">
    <mergeCell ref="A1:O1"/>
    <mergeCell ref="C2:J2"/>
    <mergeCell ref="K2:O2"/>
    <mergeCell ref="C3:F3"/>
    <mergeCell ref="G3:J3"/>
    <mergeCell ref="K3:L3"/>
    <mergeCell ref="M3:N3"/>
    <mergeCell ref="A2:A4"/>
    <mergeCell ref="B2:B4"/>
    <mergeCell ref="O3:O4"/>
  </mergeCells>
  <pageMargins left="0.550694444444444" right="0.511805555555556" top="0.354166666666667" bottom="0.354166666666667" header="0.472222222222222" footer="0.236111111111111"/>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abSelected="1" workbookViewId="0">
      <selection activeCell="D6" sqref="D6"/>
    </sheetView>
  </sheetViews>
  <sheetFormatPr defaultColWidth="9" defaultRowHeight="13.5" outlineLevelCol="3"/>
  <cols>
    <col min="1" max="1" width="7.75" customWidth="1"/>
    <col min="2" max="2" width="15.375" customWidth="1"/>
    <col min="3" max="3" width="26.875" customWidth="1"/>
    <col min="4" max="4" width="17.375" customWidth="1"/>
  </cols>
  <sheetData>
    <row r="1" spans="1:4">
      <c r="A1" s="1" t="s">
        <v>44</v>
      </c>
      <c r="B1" s="1"/>
      <c r="C1" s="1"/>
      <c r="D1" s="1"/>
    </row>
    <row r="2" ht="25.5" spans="1:4">
      <c r="A2" s="2" t="s">
        <v>45</v>
      </c>
      <c r="B2" s="2"/>
      <c r="C2" s="2"/>
      <c r="D2" s="2"/>
    </row>
    <row r="3" ht="28.5" customHeight="1" spans="1:4">
      <c r="A3" s="3" t="s">
        <v>46</v>
      </c>
      <c r="B3" s="3"/>
      <c r="C3" s="3"/>
      <c r="D3" s="4"/>
    </row>
    <row r="4" ht="51.75" customHeight="1" spans="1:4">
      <c r="A4" s="5" t="s">
        <v>47</v>
      </c>
      <c r="B4" s="6" t="s">
        <v>48</v>
      </c>
      <c r="C4" s="7"/>
      <c r="D4" s="8" t="s">
        <v>49</v>
      </c>
    </row>
    <row r="5" ht="64.5" customHeight="1" spans="1:4">
      <c r="A5" s="5" t="s">
        <v>50</v>
      </c>
      <c r="B5" s="9" t="s">
        <v>51</v>
      </c>
      <c r="C5" s="9"/>
      <c r="D5" s="9"/>
    </row>
    <row r="6" ht="28.5" customHeight="1" spans="1:4">
      <c r="A6" s="10" t="s">
        <v>52</v>
      </c>
      <c r="B6" s="11"/>
      <c r="C6" s="11"/>
      <c r="D6" s="10"/>
    </row>
    <row r="7" ht="27.75" customHeight="1" spans="1:4">
      <c r="A7" s="11" t="s">
        <v>53</v>
      </c>
      <c r="B7" s="11" t="s">
        <v>54</v>
      </c>
      <c r="C7" s="11" t="s">
        <v>55</v>
      </c>
      <c r="D7" s="12" t="s">
        <v>56</v>
      </c>
    </row>
    <row r="8" ht="30" customHeight="1" spans="1:4">
      <c r="A8" s="13" t="s">
        <v>57</v>
      </c>
      <c r="B8" s="13" t="s">
        <v>58</v>
      </c>
      <c r="C8" s="7" t="s">
        <v>59</v>
      </c>
      <c r="D8" s="12">
        <v>2195</v>
      </c>
    </row>
    <row r="9" ht="30" customHeight="1" spans="1:4">
      <c r="A9" s="14"/>
      <c r="B9" s="14"/>
      <c r="C9" s="7" t="s">
        <v>60</v>
      </c>
      <c r="D9" s="12">
        <v>865</v>
      </c>
    </row>
    <row r="10" ht="30" customHeight="1" spans="1:4">
      <c r="A10" s="14"/>
      <c r="B10" s="14"/>
      <c r="C10" s="7" t="s">
        <v>61</v>
      </c>
      <c r="D10" s="12">
        <v>1330</v>
      </c>
    </row>
    <row r="11" ht="30" customHeight="1" spans="1:4">
      <c r="A11" s="14"/>
      <c r="B11" s="14"/>
      <c r="C11" s="7" t="s">
        <v>62</v>
      </c>
      <c r="D11" s="12">
        <v>2498</v>
      </c>
    </row>
    <row r="12" ht="30" customHeight="1" spans="1:4">
      <c r="A12" s="14"/>
      <c r="B12" s="14"/>
      <c r="C12" s="7" t="s">
        <v>63</v>
      </c>
      <c r="D12" s="12">
        <v>73</v>
      </c>
    </row>
    <row r="13" ht="30" customHeight="1" spans="1:4">
      <c r="A13" s="14"/>
      <c r="B13" s="15"/>
      <c r="C13" s="7" t="s">
        <v>64</v>
      </c>
      <c r="D13" s="12">
        <f>D11-D12</f>
        <v>2425</v>
      </c>
    </row>
    <row r="14" ht="30" customHeight="1" spans="1:4">
      <c r="A14" s="14"/>
      <c r="B14" s="7" t="s">
        <v>65</v>
      </c>
      <c r="C14" s="7" t="s">
        <v>66</v>
      </c>
      <c r="D14" s="16">
        <v>1</v>
      </c>
    </row>
    <row r="15" ht="30" customHeight="1" spans="1:4">
      <c r="A15" s="14"/>
      <c r="B15" s="7" t="s">
        <v>67</v>
      </c>
      <c r="C15" s="7" t="s">
        <v>68</v>
      </c>
      <c r="D15" s="16">
        <v>1</v>
      </c>
    </row>
    <row r="16" ht="30" customHeight="1" spans="1:4">
      <c r="A16" s="14"/>
      <c r="B16" s="7" t="s">
        <v>69</v>
      </c>
      <c r="C16" s="7" t="s">
        <v>70</v>
      </c>
      <c r="D16" s="11" t="s">
        <v>71</v>
      </c>
    </row>
    <row r="17" ht="30" customHeight="1" spans="1:4">
      <c r="A17" s="14"/>
      <c r="B17" s="7" t="s">
        <v>69</v>
      </c>
      <c r="C17" s="7" t="s">
        <v>72</v>
      </c>
      <c r="D17" s="11" t="s">
        <v>73</v>
      </c>
    </row>
    <row r="18" ht="30" customHeight="1" spans="1:4">
      <c r="A18" s="14"/>
      <c r="B18" s="7" t="s">
        <v>69</v>
      </c>
      <c r="C18" s="7" t="s">
        <v>74</v>
      </c>
      <c r="D18" s="11" t="s">
        <v>75</v>
      </c>
    </row>
    <row r="19" ht="30" customHeight="1" spans="1:4">
      <c r="A19" s="15"/>
      <c r="B19" s="7" t="s">
        <v>69</v>
      </c>
      <c r="C19" s="7" t="s">
        <v>76</v>
      </c>
      <c r="D19" s="16" t="s">
        <v>77</v>
      </c>
    </row>
    <row r="20" ht="30" customHeight="1" spans="1:4">
      <c r="A20" s="13" t="s">
        <v>78</v>
      </c>
      <c r="B20" s="7" t="s">
        <v>79</v>
      </c>
      <c r="C20" s="7" t="s">
        <v>80</v>
      </c>
      <c r="D20" s="17" t="s">
        <v>81</v>
      </c>
    </row>
    <row r="21" ht="30" customHeight="1" spans="1:4">
      <c r="A21" s="15"/>
      <c r="B21" s="7" t="s">
        <v>79</v>
      </c>
      <c r="C21" s="7" t="s">
        <v>82</v>
      </c>
      <c r="D21" s="17" t="s">
        <v>81</v>
      </c>
    </row>
  </sheetData>
  <mergeCells count="8">
    <mergeCell ref="A2:D2"/>
    <mergeCell ref="A3:C3"/>
    <mergeCell ref="B4:C4"/>
    <mergeCell ref="B5:D5"/>
    <mergeCell ref="A6:C6"/>
    <mergeCell ref="A8:A19"/>
    <mergeCell ref="A20:A21"/>
    <mergeCell ref="B8:B1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楚雄州姚安县党政机关单位</Company>
  <Application>Microsoft Excel</Application>
  <HeadingPairs>
    <vt:vector size="2" baseType="variant">
      <vt:variant>
        <vt:lpstr>工作表</vt:lpstr>
      </vt:variant>
      <vt:variant>
        <vt:i4>2</vt:i4>
      </vt:variant>
    </vt:vector>
  </HeadingPairs>
  <TitlesOfParts>
    <vt:vector size="2" baseType="lpstr">
      <vt:lpstr>下达资金表</vt:lpstr>
      <vt:lpstr>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龚丽芬</dc:creator>
  <cp:lastModifiedBy>吴绍华</cp:lastModifiedBy>
  <dcterms:created xsi:type="dcterms:W3CDTF">2020-02-28T09:15:00Z</dcterms:created>
  <cp:lastPrinted>2021-01-11T06:52:00Z</cp:lastPrinted>
  <dcterms:modified xsi:type="dcterms:W3CDTF">2021-01-12T00:35:37Z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