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7" windowHeight="7865" activeTab="0"/>
  </bookViews>
  <sheets>
    <sheet name="附件1-1" sheetId="1" r:id="rId1"/>
    <sheet name="附件1-2" sheetId="2" r:id="rId2"/>
    <sheet name="附件1-3" sheetId="3" r:id="rId3"/>
    <sheet name="附件2-1" sheetId="4" r:id="rId4"/>
    <sheet name="附件2-2" sheetId="5" r:id="rId5"/>
  </sheets>
  <definedNames/>
  <calcPr fullCalcOnLoad="1"/>
</workbook>
</file>

<file path=xl/sharedStrings.xml><?xml version="1.0" encoding="utf-8"?>
<sst xmlns="http://schemas.openxmlformats.org/spreadsheetml/2006/main" count="202" uniqueCount="78">
  <si>
    <t>附件1-1</t>
  </si>
  <si>
    <t>栋川镇2020年大春生产（粮食作物）种植计划表</t>
  </si>
  <si>
    <t>单位：亩、吨</t>
  </si>
  <si>
    <t>粮经作物总播面积</t>
  </si>
  <si>
    <t>粮食作物</t>
  </si>
  <si>
    <t>新培育种粮大户（户）</t>
  </si>
  <si>
    <t>水稻</t>
  </si>
  <si>
    <t>玉米</t>
  </si>
  <si>
    <t>杂粮</t>
  </si>
  <si>
    <t>面积</t>
  </si>
  <si>
    <t>其中：推广优质稻面积</t>
  </si>
  <si>
    <t>产量</t>
  </si>
  <si>
    <t>东街</t>
  </si>
  <si>
    <t>南街</t>
  </si>
  <si>
    <t>西街</t>
  </si>
  <si>
    <t>北街</t>
  </si>
  <si>
    <t>长寿</t>
  </si>
  <si>
    <t>地角</t>
  </si>
  <si>
    <t>龙岗</t>
  </si>
  <si>
    <t>竹园</t>
  </si>
  <si>
    <t>马草地</t>
  </si>
  <si>
    <t>启明</t>
  </si>
  <si>
    <t>徐官坝</t>
  </si>
  <si>
    <t>蜻蛉</t>
  </si>
  <si>
    <t>清河</t>
  </si>
  <si>
    <t>仁和</t>
  </si>
  <si>
    <t>蛉丰</t>
  </si>
  <si>
    <t>包粮屯</t>
  </si>
  <si>
    <t>海埂屯</t>
  </si>
  <si>
    <t>郭家凹</t>
  </si>
  <si>
    <t>海子心</t>
  </si>
  <si>
    <t>大龙口</t>
  </si>
  <si>
    <t>白龙寺</t>
  </si>
  <si>
    <t>合计</t>
  </si>
  <si>
    <t>附件1-2</t>
  </si>
  <si>
    <t>栋川镇2020年大春生产（经济作物）种植计划表</t>
  </si>
  <si>
    <t>单位：亩、万元</t>
  </si>
  <si>
    <t>经济作物</t>
  </si>
  <si>
    <t>新培育种植面积20亩以上或年销售收入10万元以上大户（户）</t>
  </si>
  <si>
    <t>蔬菜</t>
  </si>
  <si>
    <t>魔芋</t>
  </si>
  <si>
    <t>其它</t>
  </si>
  <si>
    <t>村（居）委会</t>
  </si>
  <si>
    <t>产值</t>
  </si>
  <si>
    <t>山药</t>
  </si>
  <si>
    <t>附件1-3</t>
  </si>
  <si>
    <t>栋川镇2020年粮食生产科技措施计划表</t>
  </si>
  <si>
    <t>单位：亩、户</t>
  </si>
  <si>
    <t>作物间套种</t>
  </si>
  <si>
    <t>水稻集中育秧</t>
  </si>
  <si>
    <t>其中：旱育秧</t>
  </si>
  <si>
    <t>良种推广</t>
  </si>
  <si>
    <t>测土配方施肥</t>
  </si>
  <si>
    <t>水稻机插秧</t>
  </si>
  <si>
    <t>附件2-1</t>
  </si>
  <si>
    <t>栋川镇2020年晚秋作物种植指导性计划表（一）</t>
  </si>
  <si>
    <t>单位：亩、吨、万元</t>
  </si>
  <si>
    <t>种植面积合计</t>
  </si>
  <si>
    <t>粮经产值合计</t>
  </si>
  <si>
    <t>粮食作物合计</t>
  </si>
  <si>
    <r>
      <rPr>
        <sz val="10"/>
        <rFont val="方正仿宋简体"/>
        <family val="0"/>
      </rPr>
      <t>其</t>
    </r>
    <r>
      <rPr>
        <sz val="10"/>
        <rFont val="Times New Roman"/>
        <family val="1"/>
      </rPr>
      <t xml:space="preserve">   </t>
    </r>
    <r>
      <rPr>
        <sz val="10"/>
        <rFont val="方正仿宋简体"/>
        <family val="0"/>
      </rPr>
      <t>中</t>
    </r>
  </si>
  <si>
    <t>豆类</t>
  </si>
  <si>
    <t>薯类</t>
  </si>
  <si>
    <t>荞子及其它</t>
  </si>
  <si>
    <t>栋川镇2020年晚秋作物种植指导性计划表（二）</t>
  </si>
  <si>
    <t>经济作物合计</t>
  </si>
  <si>
    <t>萝卜</t>
  </si>
  <si>
    <t>瓜菜类</t>
  </si>
  <si>
    <t>菜用豆</t>
  </si>
  <si>
    <t>附件2-2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</si>
  <si>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中</t>
    </r>
  </si>
  <si>
    <r>
      <t>其        中</t>
    </r>
  </si>
  <si>
    <r>
      <t>计划面积</t>
    </r>
  </si>
  <si>
    <r>
      <t>计划产值</t>
    </r>
  </si>
  <si>
    <t>　　 　 项目
村居委会</t>
  </si>
  <si>
    <t>　　　项目
村居委会</t>
  </si>
  <si>
    <r>
      <rPr>
        <sz val="11"/>
        <rFont val="宋体"/>
        <family val="0"/>
      </rPr>
      <t>计划面</t>
    </r>
  </si>
  <si>
    <r>
      <rPr>
        <sz val="11"/>
        <rFont val="宋体"/>
        <family val="0"/>
      </rPr>
      <t>计划产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</si>
</sst>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  <numFmt numFmtId="179" formatCode="0.00_ 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20"/>
      <name val="长城小标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方正仿宋简体"/>
      <family val="0"/>
    </font>
    <font>
      <sz val="10"/>
      <name val="Times New Roman"/>
      <family val="1"/>
    </font>
    <font>
      <sz val="22"/>
      <name val="宋体"/>
      <family val="0"/>
    </font>
    <font>
      <sz val="14"/>
      <name val="方正仿宋简体"/>
      <family val="0"/>
    </font>
    <font>
      <sz val="16"/>
      <name val="Times New Roman"/>
      <family val="1"/>
    </font>
    <font>
      <sz val="14"/>
      <name val="宋体"/>
      <family val="0"/>
    </font>
    <font>
      <sz val="7.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新宋体"/>
      <family val="3"/>
    </font>
    <font>
      <sz val="12"/>
      <name val="新宋体"/>
      <family val="3"/>
    </font>
    <font>
      <sz val="7.5"/>
      <name val="方正仿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4" fillId="14" borderId="5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7" fillId="10" borderId="0" applyNumberFormat="0" applyBorder="0" applyAlignment="0" applyProtection="0"/>
    <xf numFmtId="0" fontId="17" fillId="4" borderId="7" applyNumberFormat="0" applyAlignment="0" applyProtection="0"/>
    <xf numFmtId="0" fontId="22" fillId="3" borderId="4" applyNumberFormat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179" fontId="33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7" fontId="33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7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85" zoomScaleNormal="85" zoomScaleSheetLayoutView="85" zoomScalePageLayoutView="0" workbookViewId="0" topLeftCell="A1">
      <selection activeCell="O11" sqref="O11"/>
    </sheetView>
  </sheetViews>
  <sheetFormatPr defaultColWidth="9.00390625" defaultRowHeight="13.5"/>
  <cols>
    <col min="1" max="1" width="11.50390625" style="1" customWidth="1"/>
    <col min="2" max="4" width="12.00390625" style="1" customWidth="1"/>
    <col min="5" max="11" width="10.375" style="1" customWidth="1"/>
    <col min="12" max="248" width="9.00390625" style="1" customWidth="1"/>
  </cols>
  <sheetData>
    <row r="1" spans="1:11" ht="15" customHeight="1">
      <c r="A1" s="1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5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1" ht="18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21.75" customHeight="1">
      <c r="A4" s="29" t="s">
        <v>75</v>
      </c>
      <c r="B4" s="32" t="s">
        <v>3</v>
      </c>
      <c r="C4" s="27" t="s">
        <v>4</v>
      </c>
      <c r="D4" s="28"/>
      <c r="E4" s="28"/>
      <c r="F4" s="28"/>
      <c r="G4" s="28"/>
      <c r="H4" s="28"/>
      <c r="I4" s="28"/>
      <c r="J4" s="28"/>
      <c r="K4" s="28"/>
      <c r="L4" s="32" t="s">
        <v>5</v>
      </c>
    </row>
    <row r="5" spans="1:12" ht="18.75" customHeight="1">
      <c r="A5" s="30"/>
      <c r="B5" s="32"/>
      <c r="C5" s="32" t="s">
        <v>76</v>
      </c>
      <c r="D5" s="32" t="s">
        <v>77</v>
      </c>
      <c r="E5" s="32" t="s">
        <v>6</v>
      </c>
      <c r="F5" s="32"/>
      <c r="G5" s="57"/>
      <c r="H5" s="32" t="s">
        <v>7</v>
      </c>
      <c r="I5" s="57"/>
      <c r="J5" s="32" t="s">
        <v>8</v>
      </c>
      <c r="K5" s="57"/>
      <c r="L5" s="32"/>
    </row>
    <row r="6" spans="1:12" ht="26.25" customHeight="1">
      <c r="A6" s="31"/>
      <c r="B6" s="32"/>
      <c r="C6" s="57"/>
      <c r="D6" s="57"/>
      <c r="E6" s="6" t="s">
        <v>9</v>
      </c>
      <c r="F6" s="6" t="s">
        <v>10</v>
      </c>
      <c r="G6" s="6" t="s">
        <v>11</v>
      </c>
      <c r="H6" s="6" t="s">
        <v>9</v>
      </c>
      <c r="I6" s="6" t="s">
        <v>11</v>
      </c>
      <c r="J6" s="6" t="s">
        <v>9</v>
      </c>
      <c r="K6" s="6" t="s">
        <v>11</v>
      </c>
      <c r="L6" s="32"/>
    </row>
    <row r="7" spans="1:12" ht="16.5" customHeight="1">
      <c r="A7" s="12" t="s">
        <v>12</v>
      </c>
      <c r="B7" s="58">
        <f>C7+'附件1-2'!B8</f>
        <v>350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 customHeight="1">
      <c r="A8" s="12" t="s">
        <v>13</v>
      </c>
      <c r="B8" s="58">
        <f>C8+'附件1-2'!B9</f>
        <v>300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6.5" customHeight="1">
      <c r="A9" s="12" t="s">
        <v>14</v>
      </c>
      <c r="B9" s="58">
        <f>C9+'附件1-2'!B10</f>
        <v>650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6.5" customHeight="1">
      <c r="A10" s="12" t="s">
        <v>15</v>
      </c>
      <c r="B10" s="58">
        <f>C10+'附件1-2'!B11</f>
        <v>700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6.5" customHeight="1">
      <c r="A11" s="10" t="s">
        <v>16</v>
      </c>
      <c r="B11" s="58">
        <f>C11+'附件1-2'!B12</f>
        <v>3720</v>
      </c>
      <c r="C11" s="17">
        <f aca="true" t="shared" si="0" ref="C11:C27">E11+H11+J11</f>
        <v>2800</v>
      </c>
      <c r="D11" s="17">
        <f aca="true" t="shared" si="1" ref="D11:D27">G11+I11+K11</f>
        <v>1330.5</v>
      </c>
      <c r="E11" s="14">
        <v>1250</v>
      </c>
      <c r="F11" s="14">
        <v>850</v>
      </c>
      <c r="G11" s="18">
        <v>675</v>
      </c>
      <c r="H11" s="14">
        <v>1500</v>
      </c>
      <c r="I11" s="17">
        <v>645</v>
      </c>
      <c r="J11" s="14">
        <v>50</v>
      </c>
      <c r="K11" s="14">
        <v>10.5</v>
      </c>
      <c r="L11" s="14">
        <v>1</v>
      </c>
    </row>
    <row r="12" spans="1:12" ht="16.5" customHeight="1">
      <c r="A12" s="10" t="s">
        <v>17</v>
      </c>
      <c r="B12" s="58">
        <f>C12+'附件1-2'!B13</f>
        <v>3610</v>
      </c>
      <c r="C12" s="17">
        <f t="shared" si="0"/>
        <v>2850</v>
      </c>
      <c r="D12" s="17">
        <f t="shared" si="1"/>
        <v>1346.5</v>
      </c>
      <c r="E12" s="14">
        <v>1200</v>
      </c>
      <c r="F12" s="14">
        <v>800</v>
      </c>
      <c r="G12" s="18">
        <v>648</v>
      </c>
      <c r="H12" s="14">
        <v>1600</v>
      </c>
      <c r="I12" s="17">
        <v>688</v>
      </c>
      <c r="J12" s="14">
        <v>50</v>
      </c>
      <c r="K12" s="14">
        <v>10.5</v>
      </c>
      <c r="L12" s="14"/>
    </row>
    <row r="13" spans="1:12" ht="16.5" customHeight="1">
      <c r="A13" s="10" t="s">
        <v>18</v>
      </c>
      <c r="B13" s="58">
        <f>C13+'附件1-2'!B14</f>
        <v>3860</v>
      </c>
      <c r="C13" s="17">
        <f t="shared" si="0"/>
        <v>2600</v>
      </c>
      <c r="D13" s="17">
        <f t="shared" si="1"/>
        <v>1228</v>
      </c>
      <c r="E13" s="14">
        <v>1200</v>
      </c>
      <c r="F13" s="14">
        <v>800</v>
      </c>
      <c r="G13" s="18">
        <v>648</v>
      </c>
      <c r="H13" s="14">
        <v>1300</v>
      </c>
      <c r="I13" s="17">
        <v>559</v>
      </c>
      <c r="J13" s="14">
        <v>100</v>
      </c>
      <c r="K13" s="14">
        <v>21</v>
      </c>
      <c r="L13" s="14"/>
    </row>
    <row r="14" spans="1:12" ht="16.5" customHeight="1">
      <c r="A14" s="10" t="s">
        <v>19</v>
      </c>
      <c r="B14" s="58">
        <f>C14+'附件1-2'!B15</f>
        <v>1610</v>
      </c>
      <c r="C14" s="17">
        <f t="shared" si="0"/>
        <v>1150</v>
      </c>
      <c r="D14" s="17">
        <f t="shared" si="1"/>
        <v>511</v>
      </c>
      <c r="E14" s="14">
        <v>350</v>
      </c>
      <c r="F14" s="14">
        <v>250</v>
      </c>
      <c r="G14" s="18">
        <v>189</v>
      </c>
      <c r="H14" s="14">
        <v>700</v>
      </c>
      <c r="I14" s="17">
        <v>301</v>
      </c>
      <c r="J14" s="14">
        <v>100</v>
      </c>
      <c r="K14" s="14">
        <v>21</v>
      </c>
      <c r="L14" s="14">
        <v>1</v>
      </c>
    </row>
    <row r="15" spans="1:12" ht="16.5" customHeight="1">
      <c r="A15" s="10" t="s">
        <v>20</v>
      </c>
      <c r="B15" s="58">
        <f>C15+'附件1-2'!B16</f>
        <v>3920</v>
      </c>
      <c r="C15" s="17">
        <f t="shared" si="0"/>
        <v>3600</v>
      </c>
      <c r="D15" s="17">
        <f t="shared" si="1"/>
        <v>1702</v>
      </c>
      <c r="E15" s="14">
        <v>1600</v>
      </c>
      <c r="F15" s="14">
        <v>1100</v>
      </c>
      <c r="G15" s="18">
        <v>864</v>
      </c>
      <c r="H15" s="14">
        <v>1900</v>
      </c>
      <c r="I15" s="17">
        <v>817</v>
      </c>
      <c r="J15" s="14">
        <v>100</v>
      </c>
      <c r="K15" s="14">
        <v>21</v>
      </c>
      <c r="L15" s="14"/>
    </row>
    <row r="16" spans="1:12" ht="16.5" customHeight="1">
      <c r="A16" s="10" t="s">
        <v>21</v>
      </c>
      <c r="B16" s="58">
        <f>C16+'附件1-2'!B17</f>
        <v>1650</v>
      </c>
      <c r="C16" s="17">
        <f t="shared" si="0"/>
        <v>1450</v>
      </c>
      <c r="D16" s="17">
        <f t="shared" si="1"/>
        <v>662</v>
      </c>
      <c r="E16" s="14">
        <v>350</v>
      </c>
      <c r="F16" s="14">
        <v>250</v>
      </c>
      <c r="G16" s="18">
        <v>189</v>
      </c>
      <c r="H16" s="14">
        <v>1100</v>
      </c>
      <c r="I16" s="17">
        <v>473</v>
      </c>
      <c r="J16" s="14">
        <v>0</v>
      </c>
      <c r="K16" s="14">
        <v>0</v>
      </c>
      <c r="L16" s="14"/>
    </row>
    <row r="17" spans="1:12" ht="16.5" customHeight="1">
      <c r="A17" s="10" t="s">
        <v>22</v>
      </c>
      <c r="B17" s="58">
        <f>C17+'附件1-2'!B18</f>
        <v>3650</v>
      </c>
      <c r="C17" s="17">
        <f t="shared" si="0"/>
        <v>2800</v>
      </c>
      <c r="D17" s="17">
        <f t="shared" si="1"/>
        <v>1292</v>
      </c>
      <c r="E17" s="14">
        <v>1000</v>
      </c>
      <c r="F17" s="14">
        <v>650</v>
      </c>
      <c r="G17" s="18">
        <v>540</v>
      </c>
      <c r="H17" s="14">
        <v>1700</v>
      </c>
      <c r="I17" s="17">
        <v>731</v>
      </c>
      <c r="J17" s="14">
        <v>100</v>
      </c>
      <c r="K17" s="14">
        <v>21</v>
      </c>
      <c r="L17" s="14"/>
    </row>
    <row r="18" spans="1:12" ht="16.5" customHeight="1">
      <c r="A18" s="10" t="s">
        <v>23</v>
      </c>
      <c r="B18" s="58">
        <f>C18+'附件1-2'!B19</f>
        <v>3060</v>
      </c>
      <c r="C18" s="17">
        <f t="shared" si="0"/>
        <v>2300</v>
      </c>
      <c r="D18" s="17">
        <f t="shared" si="1"/>
        <v>1033</v>
      </c>
      <c r="E18" s="14">
        <v>600</v>
      </c>
      <c r="F18" s="14">
        <v>400</v>
      </c>
      <c r="G18" s="18">
        <v>324</v>
      </c>
      <c r="H18" s="14">
        <v>1600</v>
      </c>
      <c r="I18" s="17">
        <v>688</v>
      </c>
      <c r="J18" s="14">
        <v>100</v>
      </c>
      <c r="K18" s="14">
        <v>21</v>
      </c>
      <c r="L18" s="14"/>
    </row>
    <row r="19" spans="1:12" ht="16.5" customHeight="1">
      <c r="A19" s="10" t="s">
        <v>24</v>
      </c>
      <c r="B19" s="58">
        <f>C19+'附件1-2'!B20</f>
        <v>3860</v>
      </c>
      <c r="C19" s="17">
        <f t="shared" si="0"/>
        <v>3000</v>
      </c>
      <c r="D19" s="17">
        <f t="shared" si="1"/>
        <v>1400</v>
      </c>
      <c r="E19" s="14">
        <v>1200</v>
      </c>
      <c r="F19" s="14">
        <v>750</v>
      </c>
      <c r="G19" s="18">
        <v>648</v>
      </c>
      <c r="H19" s="14">
        <v>1700</v>
      </c>
      <c r="I19" s="17">
        <v>731</v>
      </c>
      <c r="J19" s="14">
        <v>100</v>
      </c>
      <c r="K19" s="14">
        <v>21</v>
      </c>
      <c r="L19" s="14"/>
    </row>
    <row r="20" spans="1:12" ht="16.5" customHeight="1">
      <c r="A20" s="10" t="s">
        <v>25</v>
      </c>
      <c r="B20" s="58">
        <f>C20+'附件1-2'!B21</f>
        <v>2360</v>
      </c>
      <c r="C20" s="17">
        <f t="shared" si="0"/>
        <v>1950</v>
      </c>
      <c r="D20" s="17">
        <f t="shared" si="1"/>
        <v>866</v>
      </c>
      <c r="E20" s="14">
        <v>450</v>
      </c>
      <c r="F20" s="14">
        <v>300</v>
      </c>
      <c r="G20" s="18">
        <v>243</v>
      </c>
      <c r="H20" s="14">
        <v>1400</v>
      </c>
      <c r="I20" s="17">
        <v>602</v>
      </c>
      <c r="J20" s="14">
        <v>100</v>
      </c>
      <c r="K20" s="14">
        <v>21</v>
      </c>
      <c r="L20" s="14"/>
    </row>
    <row r="21" spans="1:12" ht="16.5" customHeight="1">
      <c r="A21" s="10" t="s">
        <v>26</v>
      </c>
      <c r="B21" s="58">
        <f>C21+'附件1-2'!B22</f>
        <v>3550</v>
      </c>
      <c r="C21" s="17">
        <f t="shared" si="0"/>
        <v>3200</v>
      </c>
      <c r="D21" s="17">
        <f t="shared" si="1"/>
        <v>1420</v>
      </c>
      <c r="E21" s="14">
        <v>600</v>
      </c>
      <c r="F21" s="14">
        <v>400</v>
      </c>
      <c r="G21" s="18">
        <v>324</v>
      </c>
      <c r="H21" s="14">
        <v>2500</v>
      </c>
      <c r="I21" s="17">
        <v>1075</v>
      </c>
      <c r="J21" s="14">
        <v>100</v>
      </c>
      <c r="K21" s="14">
        <v>21</v>
      </c>
      <c r="L21" s="14"/>
    </row>
    <row r="22" spans="1:12" ht="16.5" customHeight="1">
      <c r="A22" s="10" t="s">
        <v>27</v>
      </c>
      <c r="B22" s="58">
        <f>C22+'附件1-2'!B23</f>
        <v>2740</v>
      </c>
      <c r="C22" s="17">
        <f t="shared" si="0"/>
        <v>2300</v>
      </c>
      <c r="D22" s="17">
        <f t="shared" si="1"/>
        <v>1033</v>
      </c>
      <c r="E22" s="14">
        <v>600</v>
      </c>
      <c r="F22" s="14">
        <v>400</v>
      </c>
      <c r="G22" s="18">
        <v>324</v>
      </c>
      <c r="H22" s="14">
        <v>1600</v>
      </c>
      <c r="I22" s="17">
        <v>688</v>
      </c>
      <c r="J22" s="14">
        <v>100</v>
      </c>
      <c r="K22" s="14">
        <v>21</v>
      </c>
      <c r="L22" s="14"/>
    </row>
    <row r="23" spans="1:12" ht="16.5" customHeight="1">
      <c r="A23" s="10" t="s">
        <v>28</v>
      </c>
      <c r="B23" s="58">
        <f>C23+'附件1-2'!B24</f>
        <v>2420</v>
      </c>
      <c r="C23" s="17">
        <f t="shared" si="0"/>
        <v>1600</v>
      </c>
      <c r="D23" s="17">
        <f t="shared" si="1"/>
        <v>754</v>
      </c>
      <c r="E23" s="14">
        <v>600</v>
      </c>
      <c r="F23" s="14">
        <v>400</v>
      </c>
      <c r="G23" s="18">
        <v>324</v>
      </c>
      <c r="H23" s="14">
        <v>1000</v>
      </c>
      <c r="I23" s="17">
        <v>430</v>
      </c>
      <c r="J23" s="14"/>
      <c r="K23" s="14">
        <v>0</v>
      </c>
      <c r="L23" s="14"/>
    </row>
    <row r="24" spans="1:12" ht="16.5" customHeight="1">
      <c r="A24" s="10" t="s">
        <v>29</v>
      </c>
      <c r="B24" s="58">
        <f>C24+'附件1-2'!B25</f>
        <v>2860</v>
      </c>
      <c r="C24" s="17">
        <f t="shared" si="0"/>
        <v>2300</v>
      </c>
      <c r="D24" s="17">
        <f t="shared" si="1"/>
        <v>1033</v>
      </c>
      <c r="E24" s="14">
        <v>600</v>
      </c>
      <c r="F24" s="14">
        <v>400</v>
      </c>
      <c r="G24" s="18">
        <v>324</v>
      </c>
      <c r="H24" s="14">
        <v>1600</v>
      </c>
      <c r="I24" s="17">
        <v>688</v>
      </c>
      <c r="J24" s="14">
        <v>100</v>
      </c>
      <c r="K24" s="14">
        <v>21</v>
      </c>
      <c r="L24" s="14"/>
    </row>
    <row r="25" spans="1:12" ht="16.5" customHeight="1">
      <c r="A25" s="10" t="s">
        <v>30</v>
      </c>
      <c r="B25" s="58">
        <f>C25+'附件1-2'!B26</f>
        <v>2710</v>
      </c>
      <c r="C25" s="17">
        <f t="shared" si="0"/>
        <v>2300</v>
      </c>
      <c r="D25" s="17">
        <f t="shared" si="1"/>
        <v>1033</v>
      </c>
      <c r="E25" s="14">
        <v>600</v>
      </c>
      <c r="F25" s="14">
        <v>400</v>
      </c>
      <c r="G25" s="18">
        <v>324</v>
      </c>
      <c r="H25" s="14">
        <v>1600</v>
      </c>
      <c r="I25" s="17">
        <v>688</v>
      </c>
      <c r="J25" s="14">
        <v>100</v>
      </c>
      <c r="K25" s="14">
        <v>21</v>
      </c>
      <c r="L25" s="14"/>
    </row>
    <row r="26" spans="1:12" ht="16.5" customHeight="1">
      <c r="A26" s="10" t="s">
        <v>31</v>
      </c>
      <c r="B26" s="58">
        <f>C26+'附件1-2'!B27</f>
        <v>4970</v>
      </c>
      <c r="C26" s="17">
        <f t="shared" si="0"/>
        <v>4300</v>
      </c>
      <c r="D26" s="17">
        <f t="shared" si="1"/>
        <v>1893</v>
      </c>
      <c r="E26" s="14">
        <v>600</v>
      </c>
      <c r="F26" s="14">
        <v>400</v>
      </c>
      <c r="G26" s="18">
        <v>324</v>
      </c>
      <c r="H26" s="14">
        <v>3600</v>
      </c>
      <c r="I26" s="17">
        <v>1548</v>
      </c>
      <c r="J26" s="14">
        <v>100</v>
      </c>
      <c r="K26" s="14">
        <v>21</v>
      </c>
      <c r="L26" s="14">
        <v>1</v>
      </c>
    </row>
    <row r="27" spans="1:12" ht="16.5" customHeight="1">
      <c r="A27" s="10" t="s">
        <v>32</v>
      </c>
      <c r="B27" s="58">
        <f>C27+'附件1-2'!B28</f>
        <v>3550</v>
      </c>
      <c r="C27" s="17">
        <f t="shared" si="0"/>
        <v>2900</v>
      </c>
      <c r="D27" s="17">
        <f t="shared" si="1"/>
        <v>1302</v>
      </c>
      <c r="E27" s="14">
        <v>700</v>
      </c>
      <c r="F27" s="14">
        <v>450</v>
      </c>
      <c r="G27" s="18">
        <v>378</v>
      </c>
      <c r="H27" s="14">
        <v>2100</v>
      </c>
      <c r="I27" s="17">
        <v>903</v>
      </c>
      <c r="J27" s="14">
        <v>100</v>
      </c>
      <c r="K27" s="14">
        <v>21</v>
      </c>
      <c r="L27" s="14"/>
    </row>
    <row r="28" spans="1:12" ht="16.5" customHeight="1">
      <c r="A28" s="12" t="s">
        <v>33</v>
      </c>
      <c r="B28" s="59">
        <f>SUM(B7:B27)</f>
        <v>56100</v>
      </c>
      <c r="C28" s="14">
        <f aca="true" t="shared" si="2" ref="C28:H28">SUM(C7:C27)</f>
        <v>43400</v>
      </c>
      <c r="D28" s="14">
        <f t="shared" si="2"/>
        <v>19839</v>
      </c>
      <c r="E28" s="14">
        <f t="shared" si="2"/>
        <v>13500</v>
      </c>
      <c r="F28" s="14">
        <f>SUM(F11:F27)</f>
        <v>9000</v>
      </c>
      <c r="G28" s="14">
        <f t="shared" si="2"/>
        <v>7290</v>
      </c>
      <c r="H28" s="14">
        <f t="shared" si="2"/>
        <v>28500</v>
      </c>
      <c r="I28" s="14">
        <f>SUM(I7:I27)</f>
        <v>12255</v>
      </c>
      <c r="J28" s="14">
        <f>SUM(J7:J27)</f>
        <v>1400</v>
      </c>
      <c r="K28" s="14">
        <f>SUM(K7:K27)</f>
        <v>294</v>
      </c>
      <c r="L28" s="14">
        <v>3</v>
      </c>
    </row>
  </sheetData>
  <sheetProtection/>
  <mergeCells count="11">
    <mergeCell ref="L4:L6"/>
    <mergeCell ref="A2:L2"/>
    <mergeCell ref="A3:K3"/>
    <mergeCell ref="C4:K4"/>
    <mergeCell ref="E5:G5"/>
    <mergeCell ref="H5:I5"/>
    <mergeCell ref="J5:K5"/>
    <mergeCell ref="A4:A6"/>
    <mergeCell ref="B4:B6"/>
    <mergeCell ref="C5:C6"/>
    <mergeCell ref="D5:D6"/>
  </mergeCells>
  <printOptions horizontalCentered="1"/>
  <pageMargins left="0.7480314960629921" right="0.7480314960629921" top="0.82677165354330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85" zoomScaleSheetLayoutView="85" zoomScalePageLayoutView="0" workbookViewId="0" topLeftCell="A1">
      <selection activeCell="P6" sqref="P6"/>
    </sheetView>
  </sheetViews>
  <sheetFormatPr defaultColWidth="9.00390625" defaultRowHeight="13.5"/>
  <cols>
    <col min="1" max="1" width="14.625" style="1" customWidth="1"/>
    <col min="2" max="11" width="10.25390625" style="1" customWidth="1"/>
    <col min="12" max="12" width="12.75390625" style="1" customWidth="1"/>
    <col min="13" max="15" width="6.625" style="1" customWidth="1"/>
    <col min="16" max="252" width="9.00390625" style="1" customWidth="1"/>
  </cols>
  <sheetData>
    <row r="1" spans="1:15" ht="15" customHeight="1">
      <c r="A1" s="23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2" ht="24.75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1" ht="17.25">
      <c r="A3" s="34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6.5" customHeight="1">
      <c r="A4" s="36" t="s">
        <v>74</v>
      </c>
      <c r="B4" s="32" t="s">
        <v>37</v>
      </c>
      <c r="C4" s="32"/>
      <c r="D4" s="32" t="s">
        <v>71</v>
      </c>
      <c r="E4" s="32"/>
      <c r="F4" s="32"/>
      <c r="G4" s="32"/>
      <c r="H4" s="32"/>
      <c r="I4" s="32"/>
      <c r="J4" s="32"/>
      <c r="K4" s="32"/>
      <c r="L4" s="37" t="s">
        <v>38</v>
      </c>
    </row>
    <row r="5" spans="1:12" ht="16.5" customHeight="1">
      <c r="A5" s="36"/>
      <c r="B5" s="32" t="s">
        <v>72</v>
      </c>
      <c r="C5" s="32" t="s">
        <v>73</v>
      </c>
      <c r="D5" s="32" t="s">
        <v>39</v>
      </c>
      <c r="E5" s="32"/>
      <c r="F5" s="32"/>
      <c r="G5" s="32"/>
      <c r="H5" s="32" t="s">
        <v>40</v>
      </c>
      <c r="I5" s="32"/>
      <c r="J5" s="32" t="s">
        <v>41</v>
      </c>
      <c r="K5" s="32"/>
      <c r="L5" s="37"/>
    </row>
    <row r="6" spans="1:12" ht="16.5" customHeight="1">
      <c r="A6" s="36"/>
      <c r="B6" s="32"/>
      <c r="C6" s="32"/>
      <c r="D6" s="32" t="s">
        <v>9</v>
      </c>
      <c r="E6" s="32" t="s">
        <v>43</v>
      </c>
      <c r="F6" s="38" t="s">
        <v>44</v>
      </c>
      <c r="G6" s="38"/>
      <c r="H6" s="6" t="s">
        <v>9</v>
      </c>
      <c r="I6" s="6" t="s">
        <v>43</v>
      </c>
      <c r="J6" s="6" t="s">
        <v>9</v>
      </c>
      <c r="K6" s="6" t="s">
        <v>43</v>
      </c>
      <c r="L6" s="37"/>
    </row>
    <row r="7" spans="1:12" ht="16.5" customHeight="1">
      <c r="A7" s="36"/>
      <c r="B7" s="6"/>
      <c r="C7" s="6"/>
      <c r="D7" s="32"/>
      <c r="E7" s="32"/>
      <c r="F7" s="6" t="s">
        <v>9</v>
      </c>
      <c r="G7" s="6" t="s">
        <v>43</v>
      </c>
      <c r="H7" s="6"/>
      <c r="I7" s="6"/>
      <c r="J7" s="6"/>
      <c r="K7" s="6"/>
      <c r="L7" s="9"/>
    </row>
    <row r="8" spans="1:12" ht="16.5" customHeight="1">
      <c r="A8" s="12" t="s">
        <v>12</v>
      </c>
      <c r="B8" s="14">
        <f>D8+H8+J8</f>
        <v>350</v>
      </c>
      <c r="C8" s="17">
        <f>E8+I8+K8</f>
        <v>154</v>
      </c>
      <c r="D8" s="17">
        <v>350</v>
      </c>
      <c r="E8" s="17">
        <v>154</v>
      </c>
      <c r="F8" s="14"/>
      <c r="G8" s="14"/>
      <c r="H8" s="14"/>
      <c r="I8" s="14"/>
      <c r="J8" s="14"/>
      <c r="K8" s="14"/>
      <c r="L8" s="24"/>
    </row>
    <row r="9" spans="1:12" ht="16.5" customHeight="1">
      <c r="A9" s="12" t="s">
        <v>13</v>
      </c>
      <c r="B9" s="14">
        <f aca="true" t="shared" si="0" ref="B9:B28">D9+H9+J9</f>
        <v>300</v>
      </c>
      <c r="C9" s="17">
        <f aca="true" t="shared" si="1" ref="C9:C28">E9+I9+K9</f>
        <v>132</v>
      </c>
      <c r="D9" s="17">
        <v>300</v>
      </c>
      <c r="E9" s="17">
        <v>132</v>
      </c>
      <c r="F9" s="14"/>
      <c r="G9" s="14"/>
      <c r="H9" s="14"/>
      <c r="I9" s="14"/>
      <c r="J9" s="14"/>
      <c r="K9" s="14"/>
      <c r="L9" s="24"/>
    </row>
    <row r="10" spans="1:12" ht="16.5" customHeight="1">
      <c r="A10" s="12" t="s">
        <v>14</v>
      </c>
      <c r="B10" s="14">
        <f t="shared" si="0"/>
        <v>650</v>
      </c>
      <c r="C10" s="17">
        <f t="shared" si="1"/>
        <v>284</v>
      </c>
      <c r="D10" s="17">
        <v>650</v>
      </c>
      <c r="E10" s="17">
        <v>284</v>
      </c>
      <c r="F10" s="14"/>
      <c r="G10" s="14"/>
      <c r="H10" s="14"/>
      <c r="I10" s="14"/>
      <c r="J10" s="14"/>
      <c r="K10" s="14"/>
      <c r="L10" s="24"/>
    </row>
    <row r="11" spans="1:12" ht="16.5" customHeight="1">
      <c r="A11" s="12" t="s">
        <v>15</v>
      </c>
      <c r="B11" s="14">
        <f t="shared" si="0"/>
        <v>700</v>
      </c>
      <c r="C11" s="17">
        <f t="shared" si="1"/>
        <v>308</v>
      </c>
      <c r="D11" s="17">
        <v>700</v>
      </c>
      <c r="E11" s="17">
        <v>308</v>
      </c>
      <c r="F11" s="14"/>
      <c r="G11" s="14"/>
      <c r="H11" s="14"/>
      <c r="I11" s="14"/>
      <c r="J11" s="14"/>
      <c r="K11" s="14"/>
      <c r="L11" s="24"/>
    </row>
    <row r="12" spans="1:12" ht="16.5" customHeight="1">
      <c r="A12" s="10" t="s">
        <v>16</v>
      </c>
      <c r="B12" s="14">
        <f t="shared" si="0"/>
        <v>920</v>
      </c>
      <c r="C12" s="17">
        <f t="shared" si="1"/>
        <v>448</v>
      </c>
      <c r="D12" s="17">
        <v>800</v>
      </c>
      <c r="E12" s="17">
        <v>352</v>
      </c>
      <c r="F12" s="14">
        <v>100</v>
      </c>
      <c r="G12" s="14">
        <f aca="true" t="shared" si="2" ref="G12:G28">F12*0.8</f>
        <v>80</v>
      </c>
      <c r="H12" s="14">
        <v>60</v>
      </c>
      <c r="I12" s="14">
        <v>60</v>
      </c>
      <c r="J12" s="14">
        <v>60</v>
      </c>
      <c r="K12" s="14">
        <v>36</v>
      </c>
      <c r="L12" s="14">
        <v>3</v>
      </c>
    </row>
    <row r="13" spans="1:12" ht="16.5" customHeight="1">
      <c r="A13" s="10" t="s">
        <v>17</v>
      </c>
      <c r="B13" s="14">
        <f t="shared" si="0"/>
        <v>760</v>
      </c>
      <c r="C13" s="17">
        <f t="shared" si="1"/>
        <v>368</v>
      </c>
      <c r="D13" s="17">
        <v>700</v>
      </c>
      <c r="E13" s="17">
        <v>308</v>
      </c>
      <c r="F13" s="14">
        <v>100</v>
      </c>
      <c r="G13" s="14">
        <f t="shared" si="2"/>
        <v>80</v>
      </c>
      <c r="H13" s="14">
        <v>60</v>
      </c>
      <c r="I13" s="14">
        <v>60</v>
      </c>
      <c r="J13" s="14"/>
      <c r="K13" s="14"/>
      <c r="L13" s="14">
        <v>3</v>
      </c>
    </row>
    <row r="14" spans="1:12" ht="16.5" customHeight="1">
      <c r="A14" s="10" t="s">
        <v>18</v>
      </c>
      <c r="B14" s="14">
        <f t="shared" si="0"/>
        <v>1260</v>
      </c>
      <c r="C14" s="17">
        <f t="shared" si="1"/>
        <v>585</v>
      </c>
      <c r="D14" s="17">
        <v>1200</v>
      </c>
      <c r="E14" s="17">
        <v>525</v>
      </c>
      <c r="F14" s="14">
        <v>200</v>
      </c>
      <c r="G14" s="14">
        <f t="shared" si="2"/>
        <v>160</v>
      </c>
      <c r="H14" s="14">
        <v>60</v>
      </c>
      <c r="I14" s="14">
        <v>60</v>
      </c>
      <c r="J14" s="14"/>
      <c r="K14" s="14"/>
      <c r="L14" s="14">
        <v>3</v>
      </c>
    </row>
    <row r="15" spans="1:12" ht="16.5" customHeight="1">
      <c r="A15" s="10" t="s">
        <v>19</v>
      </c>
      <c r="B15" s="14">
        <f t="shared" si="0"/>
        <v>460</v>
      </c>
      <c r="C15" s="17">
        <f t="shared" si="1"/>
        <v>236</v>
      </c>
      <c r="D15" s="17">
        <v>400</v>
      </c>
      <c r="E15" s="17">
        <v>176</v>
      </c>
      <c r="F15" s="14">
        <v>100</v>
      </c>
      <c r="G15" s="14">
        <f t="shared" si="2"/>
        <v>80</v>
      </c>
      <c r="H15" s="14">
        <v>60</v>
      </c>
      <c r="I15" s="14">
        <v>60</v>
      </c>
      <c r="J15" s="14"/>
      <c r="K15" s="14"/>
      <c r="L15" s="14">
        <v>3</v>
      </c>
    </row>
    <row r="16" spans="1:12" ht="16.5" customHeight="1">
      <c r="A16" s="10" t="s">
        <v>20</v>
      </c>
      <c r="B16" s="14">
        <f t="shared" si="0"/>
        <v>320</v>
      </c>
      <c r="C16" s="17">
        <f t="shared" si="1"/>
        <v>144</v>
      </c>
      <c r="D16" s="17">
        <v>300</v>
      </c>
      <c r="E16" s="17">
        <v>132</v>
      </c>
      <c r="F16" s="14">
        <v>200</v>
      </c>
      <c r="G16" s="14">
        <f t="shared" si="2"/>
        <v>160</v>
      </c>
      <c r="H16" s="14">
        <v>0</v>
      </c>
      <c r="I16" s="14"/>
      <c r="J16" s="14">
        <v>20</v>
      </c>
      <c r="K16" s="14">
        <v>12</v>
      </c>
      <c r="L16" s="14">
        <v>2</v>
      </c>
    </row>
    <row r="17" spans="1:12" ht="16.5" customHeight="1">
      <c r="A17" s="10" t="s">
        <v>21</v>
      </c>
      <c r="B17" s="14">
        <f t="shared" si="0"/>
        <v>200</v>
      </c>
      <c r="C17" s="17">
        <f t="shared" si="1"/>
        <v>88</v>
      </c>
      <c r="D17" s="17">
        <v>200</v>
      </c>
      <c r="E17" s="17">
        <v>88</v>
      </c>
      <c r="F17" s="14">
        <v>100</v>
      </c>
      <c r="G17" s="14">
        <f t="shared" si="2"/>
        <v>80</v>
      </c>
      <c r="H17" s="14">
        <v>0</v>
      </c>
      <c r="I17" s="14"/>
      <c r="J17" s="14"/>
      <c r="K17" s="14"/>
      <c r="L17" s="14">
        <v>3</v>
      </c>
    </row>
    <row r="18" spans="1:12" ht="16.5" customHeight="1">
      <c r="A18" s="10" t="s">
        <v>22</v>
      </c>
      <c r="B18" s="14">
        <f t="shared" si="0"/>
        <v>850</v>
      </c>
      <c r="C18" s="17">
        <f t="shared" si="1"/>
        <v>380</v>
      </c>
      <c r="D18" s="17">
        <v>800</v>
      </c>
      <c r="E18" s="17">
        <v>350</v>
      </c>
      <c r="F18" s="14">
        <v>100</v>
      </c>
      <c r="G18" s="14">
        <f t="shared" si="2"/>
        <v>80</v>
      </c>
      <c r="H18" s="14">
        <v>0</v>
      </c>
      <c r="I18" s="14"/>
      <c r="J18" s="14">
        <v>50</v>
      </c>
      <c r="K18" s="14">
        <v>30</v>
      </c>
      <c r="L18" s="14">
        <v>3</v>
      </c>
    </row>
    <row r="19" spans="1:12" ht="16.5" customHeight="1">
      <c r="A19" s="10" t="s">
        <v>23</v>
      </c>
      <c r="B19" s="14">
        <f t="shared" si="0"/>
        <v>760</v>
      </c>
      <c r="C19" s="17">
        <f t="shared" si="1"/>
        <v>368</v>
      </c>
      <c r="D19" s="17">
        <v>700</v>
      </c>
      <c r="E19" s="17">
        <v>308</v>
      </c>
      <c r="F19" s="14">
        <v>100</v>
      </c>
      <c r="G19" s="14">
        <f t="shared" si="2"/>
        <v>80</v>
      </c>
      <c r="H19" s="14">
        <v>60</v>
      </c>
      <c r="I19" s="14">
        <v>60</v>
      </c>
      <c r="J19" s="14"/>
      <c r="K19" s="14"/>
      <c r="L19" s="14">
        <v>3</v>
      </c>
    </row>
    <row r="20" spans="1:12" ht="16.5" customHeight="1">
      <c r="A20" s="10" t="s">
        <v>24</v>
      </c>
      <c r="B20" s="14">
        <f t="shared" si="0"/>
        <v>860</v>
      </c>
      <c r="C20" s="17">
        <f t="shared" si="1"/>
        <v>412</v>
      </c>
      <c r="D20" s="17">
        <v>800</v>
      </c>
      <c r="E20" s="17">
        <v>352</v>
      </c>
      <c r="F20" s="14">
        <v>200</v>
      </c>
      <c r="G20" s="14">
        <f t="shared" si="2"/>
        <v>160</v>
      </c>
      <c r="H20" s="14">
        <v>60</v>
      </c>
      <c r="I20" s="14">
        <v>60</v>
      </c>
      <c r="J20" s="14"/>
      <c r="K20" s="14"/>
      <c r="L20" s="14">
        <v>3</v>
      </c>
    </row>
    <row r="21" spans="1:12" ht="16.5" customHeight="1">
      <c r="A21" s="10" t="s">
        <v>25</v>
      </c>
      <c r="B21" s="14">
        <f t="shared" si="0"/>
        <v>410</v>
      </c>
      <c r="C21" s="17">
        <f t="shared" si="1"/>
        <v>222</v>
      </c>
      <c r="D21" s="17">
        <v>300</v>
      </c>
      <c r="E21" s="17">
        <v>132</v>
      </c>
      <c r="F21" s="14">
        <v>100</v>
      </c>
      <c r="G21" s="14">
        <f t="shared" si="2"/>
        <v>80</v>
      </c>
      <c r="H21" s="14">
        <v>60</v>
      </c>
      <c r="I21" s="14">
        <v>60</v>
      </c>
      <c r="J21" s="14">
        <v>50</v>
      </c>
      <c r="K21" s="14">
        <v>30</v>
      </c>
      <c r="L21" s="14">
        <v>3</v>
      </c>
    </row>
    <row r="22" spans="1:12" ht="16.5" customHeight="1">
      <c r="A22" s="10" t="s">
        <v>26</v>
      </c>
      <c r="B22" s="14">
        <f t="shared" si="0"/>
        <v>350</v>
      </c>
      <c r="C22" s="17">
        <f t="shared" si="1"/>
        <v>182</v>
      </c>
      <c r="D22" s="17">
        <v>300</v>
      </c>
      <c r="E22" s="17">
        <v>132</v>
      </c>
      <c r="F22" s="14">
        <v>100</v>
      </c>
      <c r="G22" s="14">
        <f t="shared" si="2"/>
        <v>80</v>
      </c>
      <c r="H22" s="14">
        <v>50</v>
      </c>
      <c r="I22" s="14">
        <v>50</v>
      </c>
      <c r="J22" s="14"/>
      <c r="K22" s="14"/>
      <c r="L22" s="14">
        <v>3</v>
      </c>
    </row>
    <row r="23" spans="1:12" ht="18" customHeight="1">
      <c r="A23" s="10" t="s">
        <v>27</v>
      </c>
      <c r="B23" s="14">
        <f t="shared" si="0"/>
        <v>440</v>
      </c>
      <c r="C23" s="17">
        <f t="shared" si="1"/>
        <v>232</v>
      </c>
      <c r="D23" s="17">
        <v>350</v>
      </c>
      <c r="E23" s="17">
        <v>154</v>
      </c>
      <c r="F23" s="14">
        <v>100</v>
      </c>
      <c r="G23" s="14">
        <f t="shared" si="2"/>
        <v>80</v>
      </c>
      <c r="H23" s="14">
        <v>60</v>
      </c>
      <c r="I23" s="14">
        <v>60</v>
      </c>
      <c r="J23" s="14">
        <v>30</v>
      </c>
      <c r="K23" s="14">
        <v>18</v>
      </c>
      <c r="L23" s="14">
        <v>3</v>
      </c>
    </row>
    <row r="24" spans="1:12" ht="18" customHeight="1">
      <c r="A24" s="10" t="s">
        <v>28</v>
      </c>
      <c r="B24" s="14">
        <f t="shared" si="0"/>
        <v>820</v>
      </c>
      <c r="C24" s="17">
        <f t="shared" si="1"/>
        <v>364</v>
      </c>
      <c r="D24" s="17">
        <v>800</v>
      </c>
      <c r="E24" s="17">
        <v>352</v>
      </c>
      <c r="F24" s="14">
        <v>100</v>
      </c>
      <c r="G24" s="14">
        <f t="shared" si="2"/>
        <v>80</v>
      </c>
      <c r="H24" s="14">
        <v>0</v>
      </c>
      <c r="I24" s="14"/>
      <c r="J24" s="14">
        <v>20</v>
      </c>
      <c r="K24" s="14">
        <v>12</v>
      </c>
      <c r="L24" s="14">
        <v>3</v>
      </c>
    </row>
    <row r="25" spans="1:12" ht="15">
      <c r="A25" s="10" t="s">
        <v>29</v>
      </c>
      <c r="B25" s="14">
        <f t="shared" si="0"/>
        <v>560</v>
      </c>
      <c r="C25" s="17">
        <f t="shared" si="1"/>
        <v>280</v>
      </c>
      <c r="D25" s="17">
        <v>500</v>
      </c>
      <c r="E25" s="17">
        <v>220</v>
      </c>
      <c r="F25" s="14">
        <v>100</v>
      </c>
      <c r="G25" s="14">
        <f t="shared" si="2"/>
        <v>80</v>
      </c>
      <c r="H25" s="14">
        <v>60</v>
      </c>
      <c r="I25" s="14">
        <v>60</v>
      </c>
      <c r="J25" s="14"/>
      <c r="K25" s="14"/>
      <c r="L25" s="14">
        <v>3</v>
      </c>
    </row>
    <row r="26" spans="1:12" ht="15">
      <c r="A26" s="10" t="s">
        <v>30</v>
      </c>
      <c r="B26" s="14">
        <f t="shared" si="0"/>
        <v>410</v>
      </c>
      <c r="C26" s="17">
        <f t="shared" si="1"/>
        <v>214</v>
      </c>
      <c r="D26" s="17">
        <v>350</v>
      </c>
      <c r="E26" s="17">
        <v>154</v>
      </c>
      <c r="F26" s="14">
        <v>100</v>
      </c>
      <c r="G26" s="14">
        <f t="shared" si="2"/>
        <v>80</v>
      </c>
      <c r="H26" s="14">
        <v>60</v>
      </c>
      <c r="I26" s="14">
        <v>60</v>
      </c>
      <c r="J26" s="14"/>
      <c r="K26" s="14"/>
      <c r="L26" s="14">
        <v>3</v>
      </c>
    </row>
    <row r="27" spans="1:12" ht="16.5" customHeight="1">
      <c r="A27" s="10" t="s">
        <v>31</v>
      </c>
      <c r="B27" s="14">
        <f t="shared" si="0"/>
        <v>670</v>
      </c>
      <c r="C27" s="17">
        <f t="shared" si="1"/>
        <v>326</v>
      </c>
      <c r="D27" s="17">
        <v>600</v>
      </c>
      <c r="E27" s="17">
        <v>264</v>
      </c>
      <c r="F27" s="14">
        <v>100</v>
      </c>
      <c r="G27" s="14">
        <f t="shared" si="2"/>
        <v>80</v>
      </c>
      <c r="H27" s="14">
        <v>50</v>
      </c>
      <c r="I27" s="14">
        <v>50</v>
      </c>
      <c r="J27" s="14">
        <v>20</v>
      </c>
      <c r="K27" s="14">
        <v>12</v>
      </c>
      <c r="L27" s="14">
        <v>3</v>
      </c>
    </row>
    <row r="28" spans="1:12" ht="15">
      <c r="A28" s="10" t="s">
        <v>32</v>
      </c>
      <c r="B28" s="14">
        <f t="shared" si="0"/>
        <v>650</v>
      </c>
      <c r="C28" s="17">
        <f t="shared" si="1"/>
        <v>314</v>
      </c>
      <c r="D28" s="17">
        <v>600</v>
      </c>
      <c r="E28" s="17">
        <v>264</v>
      </c>
      <c r="F28" s="14">
        <v>100</v>
      </c>
      <c r="G28" s="14">
        <f t="shared" si="2"/>
        <v>80</v>
      </c>
      <c r="H28" s="14">
        <v>50</v>
      </c>
      <c r="I28" s="14">
        <v>50</v>
      </c>
      <c r="J28" s="14"/>
      <c r="K28" s="14"/>
      <c r="L28" s="14">
        <v>3</v>
      </c>
    </row>
    <row r="29" spans="1:12" ht="18" customHeight="1">
      <c r="A29" s="12" t="s">
        <v>33</v>
      </c>
      <c r="B29" s="14">
        <f aca="true" t="shared" si="3" ref="B29:K29">SUM(B8:B28)</f>
        <v>12700</v>
      </c>
      <c r="C29" s="14">
        <f t="shared" si="3"/>
        <v>6041</v>
      </c>
      <c r="D29" s="14">
        <f t="shared" si="3"/>
        <v>11700</v>
      </c>
      <c r="E29" s="14">
        <f t="shared" si="3"/>
        <v>5141</v>
      </c>
      <c r="F29" s="14">
        <f t="shared" si="3"/>
        <v>2000</v>
      </c>
      <c r="G29" s="14">
        <f t="shared" si="3"/>
        <v>1600</v>
      </c>
      <c r="H29" s="14">
        <f t="shared" si="3"/>
        <v>750</v>
      </c>
      <c r="I29" s="14">
        <f t="shared" si="3"/>
        <v>750</v>
      </c>
      <c r="J29" s="14">
        <f t="shared" si="3"/>
        <v>250</v>
      </c>
      <c r="K29" s="14">
        <f t="shared" si="3"/>
        <v>150</v>
      </c>
      <c r="L29" s="14">
        <f>SUM(L12:L28)</f>
        <v>50</v>
      </c>
    </row>
  </sheetData>
  <sheetProtection/>
  <mergeCells count="14">
    <mergeCell ref="C5:C6"/>
    <mergeCell ref="D6:D7"/>
    <mergeCell ref="E6:E7"/>
    <mergeCell ref="D5:G5"/>
    <mergeCell ref="A2:L2"/>
    <mergeCell ref="A3:K3"/>
    <mergeCell ref="B4:C4"/>
    <mergeCell ref="D4:K4"/>
    <mergeCell ref="A4:A7"/>
    <mergeCell ref="H5:I5"/>
    <mergeCell ref="J5:K5"/>
    <mergeCell ref="L4:L6"/>
    <mergeCell ref="F6:G6"/>
    <mergeCell ref="B5:B6"/>
  </mergeCells>
  <printOptions horizontalCentered="1"/>
  <pageMargins left="0.7480314960629921" right="0.7480314960629921" top="0.8661417322834646" bottom="0.7086614173228347" header="0.5118110236220472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85" zoomScaleSheetLayoutView="85" zoomScalePageLayoutView="0" workbookViewId="0" topLeftCell="A1">
      <selection activeCell="K16" sqref="K16"/>
    </sheetView>
  </sheetViews>
  <sheetFormatPr defaultColWidth="9.00390625" defaultRowHeight="13.5"/>
  <cols>
    <col min="1" max="7" width="18.375" style="1" customWidth="1"/>
    <col min="8" max="253" width="9.00390625" style="1" customWidth="1"/>
  </cols>
  <sheetData>
    <row r="1" spans="1:7" ht="15">
      <c r="A1" s="20" t="s">
        <v>45</v>
      </c>
      <c r="B1" s="4"/>
      <c r="C1" s="4"/>
      <c r="D1" s="4"/>
      <c r="E1" s="4"/>
      <c r="F1" s="4"/>
      <c r="G1" s="4"/>
    </row>
    <row r="2" spans="1:13" ht="27.75">
      <c r="A2" s="33" t="s">
        <v>46</v>
      </c>
      <c r="B2" s="39"/>
      <c r="C2" s="39"/>
      <c r="D2" s="39"/>
      <c r="E2" s="39"/>
      <c r="F2" s="39"/>
      <c r="G2" s="39"/>
      <c r="H2" s="7"/>
      <c r="I2" s="7"/>
      <c r="J2" s="7"/>
      <c r="K2" s="7"/>
      <c r="L2" s="7"/>
      <c r="M2" s="7"/>
    </row>
    <row r="3" spans="1:13" ht="21" customHeight="1">
      <c r="A3" s="40" t="s">
        <v>47</v>
      </c>
      <c r="B3" s="41"/>
      <c r="C3" s="41"/>
      <c r="D3" s="41"/>
      <c r="E3" s="41"/>
      <c r="F3" s="41"/>
      <c r="G3" s="41"/>
      <c r="H3" s="7"/>
      <c r="I3" s="7"/>
      <c r="J3" s="7"/>
      <c r="K3" s="7"/>
      <c r="L3" s="7"/>
      <c r="M3" s="7"/>
    </row>
    <row r="4" spans="1:7" ht="27.75" customHeight="1">
      <c r="A4" s="2" t="s">
        <v>42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</row>
    <row r="5" spans="1:7" ht="18" customHeight="1">
      <c r="A5" s="12" t="s">
        <v>12</v>
      </c>
      <c r="B5" s="14"/>
      <c r="C5" s="14"/>
      <c r="D5" s="14"/>
      <c r="E5" s="14"/>
      <c r="F5" s="14"/>
      <c r="G5" s="14"/>
    </row>
    <row r="6" spans="1:7" ht="18" customHeight="1">
      <c r="A6" s="12" t="s">
        <v>13</v>
      </c>
      <c r="B6" s="14"/>
      <c r="C6" s="14"/>
      <c r="D6" s="14"/>
      <c r="E6" s="14"/>
      <c r="F6" s="14"/>
      <c r="G6" s="14"/>
    </row>
    <row r="7" spans="1:7" ht="18" customHeight="1">
      <c r="A7" s="12" t="s">
        <v>14</v>
      </c>
      <c r="B7" s="14"/>
      <c r="C7" s="14"/>
      <c r="D7" s="14"/>
      <c r="E7" s="14"/>
      <c r="F7" s="14"/>
      <c r="G7" s="14"/>
    </row>
    <row r="8" spans="1:7" ht="18" customHeight="1">
      <c r="A8" s="12" t="s">
        <v>15</v>
      </c>
      <c r="B8" s="14"/>
      <c r="C8" s="14"/>
      <c r="D8" s="14"/>
      <c r="E8" s="14"/>
      <c r="F8" s="14"/>
      <c r="G8" s="21"/>
    </row>
    <row r="9" spans="1:7" ht="18" customHeight="1">
      <c r="A9" s="10" t="s">
        <v>16</v>
      </c>
      <c r="B9" s="14">
        <v>6000</v>
      </c>
      <c r="C9" s="14">
        <v>100</v>
      </c>
      <c r="D9" s="14">
        <v>100</v>
      </c>
      <c r="E9" s="14">
        <v>3150</v>
      </c>
      <c r="F9" s="22">
        <v>5700</v>
      </c>
      <c r="G9" s="14">
        <v>200</v>
      </c>
    </row>
    <row r="10" spans="1:7" ht="18" customHeight="1">
      <c r="A10" s="11" t="s">
        <v>17</v>
      </c>
      <c r="B10" s="14">
        <v>5500</v>
      </c>
      <c r="C10" s="14">
        <v>100</v>
      </c>
      <c r="D10" s="14">
        <v>100</v>
      </c>
      <c r="E10" s="14">
        <v>3150</v>
      </c>
      <c r="F10" s="22">
        <v>5800</v>
      </c>
      <c r="G10" s="14">
        <v>200</v>
      </c>
    </row>
    <row r="11" spans="1:7" ht="18" customHeight="1">
      <c r="A11" s="11" t="s">
        <v>18</v>
      </c>
      <c r="B11" s="14">
        <v>6000</v>
      </c>
      <c r="C11" s="14">
        <v>100</v>
      </c>
      <c r="D11" s="14">
        <v>100</v>
      </c>
      <c r="E11" s="14">
        <v>3150</v>
      </c>
      <c r="F11" s="22">
        <v>5000</v>
      </c>
      <c r="G11" s="14">
        <v>200</v>
      </c>
    </row>
    <row r="12" spans="1:7" ht="18" customHeight="1">
      <c r="A12" s="11" t="s">
        <v>19</v>
      </c>
      <c r="B12" s="14">
        <v>4000</v>
      </c>
      <c r="C12" s="14">
        <v>60</v>
      </c>
      <c r="D12" s="14">
        <v>100</v>
      </c>
      <c r="E12" s="14">
        <v>2100</v>
      </c>
      <c r="F12" s="22">
        <v>2100</v>
      </c>
      <c r="G12" s="14">
        <v>100</v>
      </c>
    </row>
    <row r="13" spans="1:7" ht="18" customHeight="1">
      <c r="A13" s="11" t="s">
        <v>20</v>
      </c>
      <c r="B13" s="14">
        <v>5500</v>
      </c>
      <c r="C13" s="14">
        <v>50</v>
      </c>
      <c r="D13" s="14">
        <v>100</v>
      </c>
      <c r="E13" s="14">
        <v>2700</v>
      </c>
      <c r="F13" s="22">
        <v>4200</v>
      </c>
      <c r="G13" s="14">
        <v>210</v>
      </c>
    </row>
    <row r="14" spans="1:7" ht="18" customHeight="1">
      <c r="A14" s="10" t="s">
        <v>21</v>
      </c>
      <c r="B14" s="14">
        <v>4500</v>
      </c>
      <c r="C14" s="14">
        <v>40</v>
      </c>
      <c r="D14" s="14">
        <v>50</v>
      </c>
      <c r="E14" s="14">
        <v>2100</v>
      </c>
      <c r="F14" s="22">
        <v>2100</v>
      </c>
      <c r="G14" s="14">
        <v>60</v>
      </c>
    </row>
    <row r="15" spans="1:7" ht="18" customHeight="1">
      <c r="A15" s="11" t="s">
        <v>22</v>
      </c>
      <c r="B15" s="14">
        <v>5500</v>
      </c>
      <c r="C15" s="14">
        <v>50</v>
      </c>
      <c r="D15" s="14">
        <v>100</v>
      </c>
      <c r="E15" s="14">
        <v>2600</v>
      </c>
      <c r="F15" s="22">
        <v>4800</v>
      </c>
      <c r="G15" s="14">
        <v>140</v>
      </c>
    </row>
    <row r="16" spans="1:7" ht="18" customHeight="1">
      <c r="A16" s="11" t="s">
        <v>23</v>
      </c>
      <c r="B16" s="14">
        <v>5000</v>
      </c>
      <c r="C16" s="14">
        <v>50</v>
      </c>
      <c r="D16" s="14">
        <v>50</v>
      </c>
      <c r="E16" s="14">
        <v>2100</v>
      </c>
      <c r="F16" s="22">
        <v>3700</v>
      </c>
      <c r="G16" s="14">
        <v>90</v>
      </c>
    </row>
    <row r="17" spans="1:7" ht="18" customHeight="1">
      <c r="A17" s="11" t="s">
        <v>24</v>
      </c>
      <c r="B17" s="14">
        <v>6500</v>
      </c>
      <c r="C17" s="14">
        <v>30</v>
      </c>
      <c r="D17" s="14">
        <v>150</v>
      </c>
      <c r="E17" s="14">
        <v>3150</v>
      </c>
      <c r="F17" s="22">
        <v>5800</v>
      </c>
      <c r="G17" s="14">
        <v>160</v>
      </c>
    </row>
    <row r="18" spans="1:7" ht="18" customHeight="1">
      <c r="A18" s="11" t="s">
        <v>25</v>
      </c>
      <c r="B18" s="14">
        <v>4500</v>
      </c>
      <c r="C18" s="14">
        <v>30</v>
      </c>
      <c r="D18" s="14">
        <v>50</v>
      </c>
      <c r="E18" s="14">
        <v>2100</v>
      </c>
      <c r="F18" s="22">
        <v>3600</v>
      </c>
      <c r="G18" s="14">
        <v>60</v>
      </c>
    </row>
    <row r="19" spans="1:7" ht="18" customHeight="1">
      <c r="A19" s="11" t="s">
        <v>26</v>
      </c>
      <c r="B19" s="14">
        <v>4500</v>
      </c>
      <c r="C19" s="14">
        <v>40</v>
      </c>
      <c r="D19" s="14">
        <v>50</v>
      </c>
      <c r="E19" s="14">
        <v>2100</v>
      </c>
      <c r="F19" s="22">
        <v>3600</v>
      </c>
      <c r="G19" s="14">
        <v>80</v>
      </c>
    </row>
    <row r="20" spans="1:7" ht="18" customHeight="1">
      <c r="A20" s="11" t="s">
        <v>27</v>
      </c>
      <c r="B20" s="14">
        <v>5500</v>
      </c>
      <c r="C20" s="14">
        <v>50</v>
      </c>
      <c r="D20" s="14">
        <v>50</v>
      </c>
      <c r="E20" s="14">
        <v>2100</v>
      </c>
      <c r="F20" s="22">
        <v>4700</v>
      </c>
      <c r="G20" s="14">
        <v>80</v>
      </c>
    </row>
    <row r="21" spans="1:7" ht="18" customHeight="1">
      <c r="A21" s="11" t="s">
        <v>28</v>
      </c>
      <c r="B21" s="14">
        <v>4500</v>
      </c>
      <c r="C21" s="14">
        <v>50</v>
      </c>
      <c r="D21" s="14">
        <v>50</v>
      </c>
      <c r="E21" s="14">
        <v>1600</v>
      </c>
      <c r="F21" s="22">
        <v>3600</v>
      </c>
      <c r="G21" s="14">
        <v>80</v>
      </c>
    </row>
    <row r="22" spans="1:7" ht="18" customHeight="1">
      <c r="A22" s="11" t="s">
        <v>29</v>
      </c>
      <c r="B22" s="14">
        <v>5000</v>
      </c>
      <c r="C22" s="14">
        <v>100</v>
      </c>
      <c r="D22" s="14">
        <v>50</v>
      </c>
      <c r="E22" s="14">
        <v>2100</v>
      </c>
      <c r="F22" s="22">
        <v>4300</v>
      </c>
      <c r="G22" s="14">
        <v>80</v>
      </c>
    </row>
    <row r="23" spans="1:7" ht="18" customHeight="1">
      <c r="A23" s="11" t="s">
        <v>30</v>
      </c>
      <c r="B23" s="14">
        <v>5000</v>
      </c>
      <c r="C23" s="14">
        <v>60</v>
      </c>
      <c r="D23" s="14">
        <v>50</v>
      </c>
      <c r="E23" s="14">
        <v>2100</v>
      </c>
      <c r="F23" s="22">
        <v>3800</v>
      </c>
      <c r="G23" s="14">
        <v>80</v>
      </c>
    </row>
    <row r="24" spans="1:7" ht="18" customHeight="1">
      <c r="A24" s="11" t="s">
        <v>31</v>
      </c>
      <c r="B24" s="14">
        <v>6500</v>
      </c>
      <c r="C24" s="14">
        <v>50</v>
      </c>
      <c r="D24" s="14">
        <v>100</v>
      </c>
      <c r="E24" s="14">
        <v>3100</v>
      </c>
      <c r="F24" s="22">
        <v>6400</v>
      </c>
      <c r="G24" s="14">
        <v>80</v>
      </c>
    </row>
    <row r="25" spans="1:7" ht="18" customHeight="1">
      <c r="A25" s="11" t="s">
        <v>32</v>
      </c>
      <c r="B25" s="14">
        <v>6000</v>
      </c>
      <c r="C25" s="14">
        <v>40</v>
      </c>
      <c r="D25" s="14">
        <v>50</v>
      </c>
      <c r="E25" s="14">
        <v>2600</v>
      </c>
      <c r="F25" s="22">
        <v>4800</v>
      </c>
      <c r="G25" s="14">
        <v>100</v>
      </c>
    </row>
    <row r="26" spans="1:7" ht="18" customHeight="1">
      <c r="A26" s="12" t="s">
        <v>33</v>
      </c>
      <c r="B26" s="14">
        <f>SUM(B5:B25)</f>
        <v>90000</v>
      </c>
      <c r="C26" s="14">
        <f>SUM(C5:C25)</f>
        <v>1000</v>
      </c>
      <c r="D26" s="14">
        <f>SUM(D5:D25)</f>
        <v>1300</v>
      </c>
      <c r="E26" s="14">
        <f>SUM(E5:E25)</f>
        <v>42000</v>
      </c>
      <c r="F26" s="22">
        <f>SUM(F9:F25)</f>
        <v>74000</v>
      </c>
      <c r="G26" s="14">
        <f>SUM(G5:G25)</f>
        <v>2000</v>
      </c>
    </row>
  </sheetData>
  <sheetProtection/>
  <mergeCells count="2">
    <mergeCell ref="A2:G2"/>
    <mergeCell ref="A3:G3"/>
  </mergeCells>
  <printOptions horizontalCentered="1"/>
  <pageMargins left="0.7480314960629921" right="0.7480314960629921" top="0.7874015748031497" bottom="0.9055118110236221" header="0.2362204724409449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875" style="4" customWidth="1"/>
    <col min="2" max="14" width="6.875" style="4" customWidth="1"/>
    <col min="15" max="15" width="8.75390625" style="4" customWidth="1"/>
    <col min="16" max="18" width="6.875" style="4" customWidth="1"/>
    <col min="19" max="252" width="9.00390625" style="4" customWidth="1"/>
  </cols>
  <sheetData>
    <row r="1" spans="1:2" ht="15">
      <c r="A1" s="16" t="s">
        <v>54</v>
      </c>
      <c r="B1" s="5"/>
    </row>
    <row r="2" spans="1:18" ht="22.5" customHeight="1">
      <c r="A2" s="33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2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5.75" customHeight="1">
      <c r="A4" s="47" t="s">
        <v>42</v>
      </c>
      <c r="B4" s="47" t="s">
        <v>57</v>
      </c>
      <c r="C4" s="47" t="s">
        <v>58</v>
      </c>
      <c r="D4" s="50" t="s">
        <v>59</v>
      </c>
      <c r="E4" s="51"/>
      <c r="F4" s="52"/>
      <c r="G4" s="44" t="s">
        <v>60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1:18" ht="15.75" customHeight="1">
      <c r="A5" s="48"/>
      <c r="B5" s="48"/>
      <c r="C5" s="48"/>
      <c r="D5" s="53"/>
      <c r="E5" s="54"/>
      <c r="F5" s="55"/>
      <c r="G5" s="44" t="s">
        <v>9</v>
      </c>
      <c r="H5" s="45"/>
      <c r="I5" s="45"/>
      <c r="J5" s="46"/>
      <c r="K5" s="44" t="s">
        <v>11</v>
      </c>
      <c r="L5" s="45"/>
      <c r="M5" s="45"/>
      <c r="N5" s="46"/>
      <c r="O5" s="44" t="s">
        <v>43</v>
      </c>
      <c r="P5" s="45"/>
      <c r="Q5" s="45"/>
      <c r="R5" s="46"/>
    </row>
    <row r="6" spans="1:18" ht="25.5" customHeight="1">
      <c r="A6" s="49"/>
      <c r="B6" s="49"/>
      <c r="C6" s="49"/>
      <c r="D6" s="6" t="s">
        <v>9</v>
      </c>
      <c r="E6" s="6" t="s">
        <v>11</v>
      </c>
      <c r="F6" s="6" t="s">
        <v>43</v>
      </c>
      <c r="G6" s="6" t="s">
        <v>7</v>
      </c>
      <c r="H6" s="6" t="s">
        <v>61</v>
      </c>
      <c r="I6" s="6" t="s">
        <v>62</v>
      </c>
      <c r="J6" s="6" t="s">
        <v>63</v>
      </c>
      <c r="K6" s="6" t="s">
        <v>7</v>
      </c>
      <c r="L6" s="6" t="s">
        <v>61</v>
      </c>
      <c r="M6" s="6" t="s">
        <v>62</v>
      </c>
      <c r="N6" s="6" t="s">
        <v>63</v>
      </c>
      <c r="O6" s="6" t="s">
        <v>7</v>
      </c>
      <c r="P6" s="6" t="s">
        <v>61</v>
      </c>
      <c r="Q6" s="6" t="s">
        <v>62</v>
      </c>
      <c r="R6" s="6" t="s">
        <v>63</v>
      </c>
    </row>
    <row r="7" spans="1:18" ht="21.75" customHeight="1">
      <c r="A7" s="10" t="s">
        <v>16</v>
      </c>
      <c r="B7" s="13">
        <f>D7+'附件2-2'!B7</f>
        <v>3760</v>
      </c>
      <c r="C7" s="13">
        <f>F7+'附件2-2'!D7</f>
        <v>681.64</v>
      </c>
      <c r="D7" s="13">
        <f aca="true" t="shared" si="0" ref="D7:D23">G7+H7+I7+J7</f>
        <v>600</v>
      </c>
      <c r="E7" s="13">
        <f aca="true" t="shared" si="1" ref="E7:E23">K7+L7+M7+N7</f>
        <v>94.8</v>
      </c>
      <c r="F7" s="13">
        <f>O7+P7+Q7+R7</f>
        <v>30.14</v>
      </c>
      <c r="G7" s="14">
        <v>400</v>
      </c>
      <c r="H7" s="13">
        <v>200</v>
      </c>
      <c r="I7" s="13"/>
      <c r="J7" s="13"/>
      <c r="K7" s="13">
        <v>78.8</v>
      </c>
      <c r="L7" s="13">
        <v>16</v>
      </c>
      <c r="M7" s="13">
        <v>0</v>
      </c>
      <c r="N7" s="13"/>
      <c r="O7" s="15">
        <v>23.6</v>
      </c>
      <c r="P7" s="15">
        <v>6.54</v>
      </c>
      <c r="Q7" s="13"/>
      <c r="R7" s="13"/>
    </row>
    <row r="8" spans="1:18" ht="21.75" customHeight="1">
      <c r="A8" s="11" t="s">
        <v>17</v>
      </c>
      <c r="B8" s="13">
        <f>D8+'附件2-2'!B8</f>
        <v>2600</v>
      </c>
      <c r="C8" s="13">
        <f>F8+'附件2-2'!D8</f>
        <v>486.93</v>
      </c>
      <c r="D8" s="13">
        <f t="shared" si="0"/>
        <v>500</v>
      </c>
      <c r="E8" s="13">
        <f t="shared" si="1"/>
        <v>75.1</v>
      </c>
      <c r="F8" s="13">
        <f aca="true" t="shared" si="2" ref="F8:F23">O8+P8+Q8+R8</f>
        <v>24.119999999999997</v>
      </c>
      <c r="G8" s="14">
        <v>300</v>
      </c>
      <c r="H8" s="13">
        <v>200</v>
      </c>
      <c r="I8" s="13"/>
      <c r="J8" s="13"/>
      <c r="K8" s="13">
        <v>59.1</v>
      </c>
      <c r="L8" s="13">
        <v>16</v>
      </c>
      <c r="M8" s="13">
        <v>0</v>
      </c>
      <c r="N8" s="13"/>
      <c r="O8" s="15">
        <v>17.7</v>
      </c>
      <c r="P8" s="15">
        <v>6.42</v>
      </c>
      <c r="Q8" s="13"/>
      <c r="R8" s="13"/>
    </row>
    <row r="9" spans="1:18" ht="21.75" customHeight="1">
      <c r="A9" s="11" t="s">
        <v>18</v>
      </c>
      <c r="B9" s="13">
        <f>D9+'附件2-2'!B9</f>
        <v>3100</v>
      </c>
      <c r="C9" s="13">
        <f>F9+'附件2-2'!D9</f>
        <v>604.61</v>
      </c>
      <c r="D9" s="13">
        <f t="shared" si="0"/>
        <v>400</v>
      </c>
      <c r="E9" s="13">
        <f t="shared" si="1"/>
        <v>66.25</v>
      </c>
      <c r="F9" s="13">
        <f t="shared" si="2"/>
        <v>20.71</v>
      </c>
      <c r="G9" s="14">
        <v>250</v>
      </c>
      <c r="H9" s="13">
        <v>100</v>
      </c>
      <c r="I9" s="13">
        <v>50</v>
      </c>
      <c r="J9" s="13"/>
      <c r="K9" s="13">
        <v>49.25</v>
      </c>
      <c r="L9" s="13">
        <v>8</v>
      </c>
      <c r="M9" s="13">
        <v>9</v>
      </c>
      <c r="N9" s="13"/>
      <c r="O9" s="15">
        <v>14.8</v>
      </c>
      <c r="P9" s="15">
        <v>3.21</v>
      </c>
      <c r="Q9" s="13">
        <v>2.7</v>
      </c>
      <c r="R9" s="13"/>
    </row>
    <row r="10" spans="1:18" ht="21.75" customHeight="1">
      <c r="A10" s="11" t="s">
        <v>19</v>
      </c>
      <c r="B10" s="13">
        <f>D10+'附件2-2'!B10</f>
        <v>1710</v>
      </c>
      <c r="C10" s="13">
        <f>F10+'附件2-2'!D10</f>
        <v>284.67</v>
      </c>
      <c r="D10" s="13">
        <f t="shared" si="0"/>
        <v>350</v>
      </c>
      <c r="E10" s="13">
        <f t="shared" si="1"/>
        <v>56.4</v>
      </c>
      <c r="F10" s="13">
        <f t="shared" si="2"/>
        <v>17.71</v>
      </c>
      <c r="G10" s="14">
        <v>200</v>
      </c>
      <c r="H10" s="13">
        <v>100</v>
      </c>
      <c r="I10" s="13">
        <v>50</v>
      </c>
      <c r="J10" s="13"/>
      <c r="K10" s="13">
        <v>39.4</v>
      </c>
      <c r="L10" s="13">
        <v>8</v>
      </c>
      <c r="M10" s="13">
        <v>9</v>
      </c>
      <c r="N10" s="13"/>
      <c r="O10" s="15">
        <v>11.8</v>
      </c>
      <c r="P10" s="15">
        <v>3.21</v>
      </c>
      <c r="Q10" s="13">
        <v>2.7</v>
      </c>
      <c r="R10" s="13"/>
    </row>
    <row r="11" spans="1:18" ht="21.75" customHeight="1">
      <c r="A11" s="11" t="s">
        <v>20</v>
      </c>
      <c r="B11" s="13">
        <f>D11+'附件2-2'!B11</f>
        <v>2350</v>
      </c>
      <c r="C11" s="13">
        <f>F11+'附件2-2'!D11</f>
        <v>468.60999999999996</v>
      </c>
      <c r="D11" s="13">
        <f t="shared" si="0"/>
        <v>350</v>
      </c>
      <c r="E11" s="13">
        <f t="shared" si="1"/>
        <v>56.4</v>
      </c>
      <c r="F11" s="13">
        <f t="shared" si="2"/>
        <v>17.71</v>
      </c>
      <c r="G11" s="14">
        <v>200</v>
      </c>
      <c r="H11" s="13">
        <v>100</v>
      </c>
      <c r="I11" s="13">
        <v>50</v>
      </c>
      <c r="J11" s="13"/>
      <c r="K11" s="13">
        <v>39.4</v>
      </c>
      <c r="L11" s="13">
        <v>8</v>
      </c>
      <c r="M11" s="13">
        <v>9</v>
      </c>
      <c r="N11" s="13"/>
      <c r="O11" s="15">
        <v>11.8</v>
      </c>
      <c r="P11" s="15">
        <v>3.21</v>
      </c>
      <c r="Q11" s="13">
        <v>2.7</v>
      </c>
      <c r="R11" s="13"/>
    </row>
    <row r="12" spans="1:18" ht="21.75" customHeight="1">
      <c r="A12" s="10" t="s">
        <v>21</v>
      </c>
      <c r="B12" s="13">
        <f>D12+'附件2-2'!B12</f>
        <v>850</v>
      </c>
      <c r="C12" s="13">
        <f>F12+'附件2-2'!D12</f>
        <v>126.89000000000001</v>
      </c>
      <c r="D12" s="13">
        <f t="shared" si="0"/>
        <v>350</v>
      </c>
      <c r="E12" s="13">
        <f t="shared" si="1"/>
        <v>56.4</v>
      </c>
      <c r="F12" s="13">
        <f t="shared" si="2"/>
        <v>17.71</v>
      </c>
      <c r="G12" s="14">
        <v>200</v>
      </c>
      <c r="H12" s="13">
        <v>100</v>
      </c>
      <c r="I12" s="13">
        <v>50</v>
      </c>
      <c r="J12" s="13"/>
      <c r="K12" s="13">
        <v>39.4</v>
      </c>
      <c r="L12" s="13">
        <v>8</v>
      </c>
      <c r="M12" s="13">
        <v>9</v>
      </c>
      <c r="N12" s="13"/>
      <c r="O12" s="15">
        <v>11.8</v>
      </c>
      <c r="P12" s="15">
        <v>3.21</v>
      </c>
      <c r="Q12" s="13">
        <v>2.7</v>
      </c>
      <c r="R12" s="13"/>
    </row>
    <row r="13" spans="1:18" ht="21.75" customHeight="1">
      <c r="A13" s="11" t="s">
        <v>22</v>
      </c>
      <c r="B13" s="13">
        <f>D13+'附件2-2'!B13</f>
        <v>3500</v>
      </c>
      <c r="C13" s="13">
        <f>F13+'附件2-2'!D13</f>
        <v>623.54</v>
      </c>
      <c r="D13" s="13">
        <f t="shared" si="0"/>
        <v>600</v>
      </c>
      <c r="E13" s="13">
        <f t="shared" si="1"/>
        <v>94.8</v>
      </c>
      <c r="F13" s="13">
        <f t="shared" si="2"/>
        <v>30</v>
      </c>
      <c r="G13" s="14">
        <v>400</v>
      </c>
      <c r="H13" s="13">
        <v>200</v>
      </c>
      <c r="I13" s="13"/>
      <c r="J13" s="13"/>
      <c r="K13" s="13">
        <v>78.8</v>
      </c>
      <c r="L13" s="13">
        <v>16</v>
      </c>
      <c r="M13" s="13">
        <v>0</v>
      </c>
      <c r="N13" s="13"/>
      <c r="O13" s="15">
        <v>23.6</v>
      </c>
      <c r="P13" s="15">
        <v>6.4</v>
      </c>
      <c r="Q13" s="13"/>
      <c r="R13" s="13"/>
    </row>
    <row r="14" spans="1:18" ht="21.75" customHeight="1">
      <c r="A14" s="11" t="s">
        <v>23</v>
      </c>
      <c r="B14" s="13">
        <f>D14+'附件2-2'!B14</f>
        <v>2250</v>
      </c>
      <c r="C14" s="13">
        <f>F14+'附件2-2'!D14</f>
        <v>408.21</v>
      </c>
      <c r="D14" s="13">
        <f t="shared" si="0"/>
        <v>450</v>
      </c>
      <c r="E14" s="13">
        <f t="shared" si="1"/>
        <v>76.1</v>
      </c>
      <c r="F14" s="13">
        <f t="shared" si="2"/>
        <v>23.67</v>
      </c>
      <c r="G14" s="14">
        <v>300</v>
      </c>
      <c r="H14" s="13">
        <v>100</v>
      </c>
      <c r="I14" s="13">
        <v>50</v>
      </c>
      <c r="J14" s="13"/>
      <c r="K14" s="13">
        <v>59.1</v>
      </c>
      <c r="L14" s="13">
        <v>8</v>
      </c>
      <c r="M14" s="13">
        <v>9</v>
      </c>
      <c r="N14" s="13"/>
      <c r="O14" s="15">
        <v>17.76</v>
      </c>
      <c r="P14" s="15">
        <v>3.21</v>
      </c>
      <c r="Q14" s="13">
        <v>2.7</v>
      </c>
      <c r="R14" s="13"/>
    </row>
    <row r="15" spans="1:18" ht="21.75" customHeight="1">
      <c r="A15" s="11" t="s">
        <v>24</v>
      </c>
      <c r="B15" s="13">
        <f>D15+'附件2-2'!B15</f>
        <v>4200</v>
      </c>
      <c r="C15" s="13">
        <f>F15+'附件2-2'!D15</f>
        <v>756.64</v>
      </c>
      <c r="D15" s="13">
        <f t="shared" si="0"/>
        <v>600</v>
      </c>
      <c r="E15" s="13">
        <f t="shared" si="1"/>
        <v>94.8</v>
      </c>
      <c r="F15" s="13">
        <f t="shared" si="2"/>
        <v>30.1</v>
      </c>
      <c r="G15" s="14">
        <v>400</v>
      </c>
      <c r="H15" s="13">
        <v>200</v>
      </c>
      <c r="I15" s="13"/>
      <c r="J15" s="13"/>
      <c r="K15" s="13">
        <v>78.8</v>
      </c>
      <c r="L15" s="13">
        <v>16</v>
      </c>
      <c r="M15" s="13">
        <v>0</v>
      </c>
      <c r="N15" s="13"/>
      <c r="O15" s="15">
        <v>23.68</v>
      </c>
      <c r="P15" s="15">
        <v>6.42</v>
      </c>
      <c r="Q15" s="13"/>
      <c r="R15" s="13"/>
    </row>
    <row r="16" spans="1:18" ht="21.75" customHeight="1">
      <c r="A16" s="11" t="s">
        <v>25</v>
      </c>
      <c r="B16" s="13">
        <f>D16+'附件2-2'!B16</f>
        <v>1400</v>
      </c>
      <c r="C16" s="13">
        <f>F16+'附件2-2'!D16</f>
        <v>212.94</v>
      </c>
      <c r="D16" s="13">
        <f t="shared" si="0"/>
        <v>340</v>
      </c>
      <c r="E16" s="13">
        <f t="shared" si="1"/>
        <v>54.6</v>
      </c>
      <c r="F16" s="13">
        <f t="shared" si="2"/>
        <v>17.16</v>
      </c>
      <c r="G16" s="14">
        <v>200</v>
      </c>
      <c r="H16" s="13">
        <v>100</v>
      </c>
      <c r="I16" s="13">
        <v>40</v>
      </c>
      <c r="J16" s="13"/>
      <c r="K16" s="13">
        <v>39.4</v>
      </c>
      <c r="L16" s="13">
        <v>8</v>
      </c>
      <c r="M16" s="13">
        <v>7.2</v>
      </c>
      <c r="N16" s="13"/>
      <c r="O16" s="15">
        <v>11.8</v>
      </c>
      <c r="P16" s="15">
        <v>3.21</v>
      </c>
      <c r="Q16" s="13">
        <v>2.15</v>
      </c>
      <c r="R16" s="13"/>
    </row>
    <row r="17" spans="1:18" ht="21.75" customHeight="1">
      <c r="A17" s="11" t="s">
        <v>26</v>
      </c>
      <c r="B17" s="13">
        <f>D17+'附件2-2'!B17</f>
        <v>1580</v>
      </c>
      <c r="C17" s="13">
        <f>F17+'附件2-2'!D17</f>
        <v>249.87</v>
      </c>
      <c r="D17" s="13">
        <f t="shared" si="0"/>
        <v>320</v>
      </c>
      <c r="E17" s="13">
        <f t="shared" si="1"/>
        <v>51</v>
      </c>
      <c r="F17" s="13">
        <f t="shared" si="2"/>
        <v>16.090000000000003</v>
      </c>
      <c r="G17" s="14">
        <v>200</v>
      </c>
      <c r="H17" s="14">
        <v>100</v>
      </c>
      <c r="I17" s="14">
        <v>20</v>
      </c>
      <c r="J17" s="14"/>
      <c r="K17" s="13">
        <v>39.4</v>
      </c>
      <c r="L17" s="13">
        <v>8</v>
      </c>
      <c r="M17" s="13">
        <v>3.6</v>
      </c>
      <c r="N17" s="14"/>
      <c r="O17" s="15">
        <v>11.8</v>
      </c>
      <c r="P17" s="15">
        <v>3.21</v>
      </c>
      <c r="Q17" s="13">
        <v>1.08</v>
      </c>
      <c r="R17" s="14"/>
    </row>
    <row r="18" spans="1:18" ht="21.75" customHeight="1">
      <c r="A18" s="11" t="s">
        <v>27</v>
      </c>
      <c r="B18" s="13">
        <f>D18+'附件2-2'!B18</f>
        <v>3370</v>
      </c>
      <c r="C18" s="13">
        <f>F18+'附件2-2'!D18</f>
        <v>611.44</v>
      </c>
      <c r="D18" s="13">
        <f t="shared" si="0"/>
        <v>470</v>
      </c>
      <c r="E18" s="13">
        <f t="shared" si="1"/>
        <v>80.55</v>
      </c>
      <c r="F18" s="13">
        <f t="shared" si="2"/>
        <v>24.990000000000002</v>
      </c>
      <c r="G18" s="14">
        <v>350</v>
      </c>
      <c r="H18" s="14">
        <v>100</v>
      </c>
      <c r="I18" s="14">
        <v>20</v>
      </c>
      <c r="J18" s="14"/>
      <c r="K18" s="13">
        <v>68.95</v>
      </c>
      <c r="L18" s="13">
        <v>8</v>
      </c>
      <c r="M18" s="13">
        <v>3.6</v>
      </c>
      <c r="N18" s="14"/>
      <c r="O18" s="15">
        <v>20.7</v>
      </c>
      <c r="P18" s="15">
        <v>3.21</v>
      </c>
      <c r="Q18" s="13">
        <v>1.08</v>
      </c>
      <c r="R18" s="14"/>
    </row>
    <row r="19" spans="1:18" ht="21.75" customHeight="1">
      <c r="A19" s="11" t="s">
        <v>28</v>
      </c>
      <c r="B19" s="13">
        <f>D19+'附件2-2'!B19</f>
        <v>1820</v>
      </c>
      <c r="C19" s="13">
        <f>F19+'附件2-2'!D19</f>
        <v>315.31</v>
      </c>
      <c r="D19" s="13">
        <f t="shared" si="0"/>
        <v>320</v>
      </c>
      <c r="E19" s="13">
        <f t="shared" si="1"/>
        <v>51</v>
      </c>
      <c r="F19" s="13">
        <f t="shared" si="2"/>
        <v>16.130000000000003</v>
      </c>
      <c r="G19" s="14">
        <v>200</v>
      </c>
      <c r="H19" s="14">
        <v>100</v>
      </c>
      <c r="I19" s="14">
        <v>20</v>
      </c>
      <c r="J19" s="14"/>
      <c r="K19" s="13">
        <v>39.4</v>
      </c>
      <c r="L19" s="13">
        <v>8</v>
      </c>
      <c r="M19" s="13">
        <v>3.6</v>
      </c>
      <c r="N19" s="14"/>
      <c r="O19" s="15">
        <v>11.84</v>
      </c>
      <c r="P19" s="15">
        <v>3.21</v>
      </c>
      <c r="Q19" s="13">
        <v>1.08</v>
      </c>
      <c r="R19" s="14"/>
    </row>
    <row r="20" spans="1:18" ht="21.75" customHeight="1">
      <c r="A20" s="11" t="s">
        <v>29</v>
      </c>
      <c r="B20" s="13">
        <f>D20+'附件2-2'!B20</f>
        <v>3330</v>
      </c>
      <c r="C20" s="13">
        <f>F20+'附件2-2'!D20</f>
        <v>631.41</v>
      </c>
      <c r="D20" s="13">
        <f t="shared" si="0"/>
        <v>530</v>
      </c>
      <c r="E20" s="13">
        <f t="shared" si="1"/>
        <v>92.2</v>
      </c>
      <c r="F20" s="13">
        <f t="shared" si="2"/>
        <v>28.51</v>
      </c>
      <c r="G20" s="14">
        <v>400</v>
      </c>
      <c r="H20" s="14">
        <v>100</v>
      </c>
      <c r="I20" s="14">
        <v>30</v>
      </c>
      <c r="J20" s="14"/>
      <c r="K20" s="13">
        <v>78.8</v>
      </c>
      <c r="L20" s="13">
        <v>8</v>
      </c>
      <c r="M20" s="13">
        <v>5.4</v>
      </c>
      <c r="N20" s="14"/>
      <c r="O20" s="15">
        <v>23.68</v>
      </c>
      <c r="P20" s="15">
        <v>3.21</v>
      </c>
      <c r="Q20" s="13">
        <v>1.62</v>
      </c>
      <c r="R20" s="14"/>
    </row>
    <row r="21" spans="1:18" ht="21.75" customHeight="1">
      <c r="A21" s="11" t="s">
        <v>30</v>
      </c>
      <c r="B21" s="13">
        <f>D21+'附件2-2'!B21</f>
        <v>1980</v>
      </c>
      <c r="C21" s="13">
        <f>F21+'附件2-2'!D21</f>
        <v>312.83000000000004</v>
      </c>
      <c r="D21" s="13">
        <f t="shared" si="0"/>
        <v>420</v>
      </c>
      <c r="E21" s="13">
        <f t="shared" si="1"/>
        <v>70.69999999999999</v>
      </c>
      <c r="F21" s="13">
        <f t="shared" si="2"/>
        <v>22.050000000000004</v>
      </c>
      <c r="G21" s="14">
        <v>300</v>
      </c>
      <c r="H21" s="14">
        <v>100</v>
      </c>
      <c r="I21" s="14">
        <v>20</v>
      </c>
      <c r="J21" s="14"/>
      <c r="K21" s="13">
        <v>59.1</v>
      </c>
      <c r="L21" s="13">
        <v>8</v>
      </c>
      <c r="M21" s="13">
        <v>3.6</v>
      </c>
      <c r="N21" s="14"/>
      <c r="O21" s="15">
        <v>17.76</v>
      </c>
      <c r="P21" s="15">
        <v>3.21</v>
      </c>
      <c r="Q21" s="13">
        <v>1.08</v>
      </c>
      <c r="R21" s="14"/>
    </row>
    <row r="22" spans="1:18" ht="21.75" customHeight="1">
      <c r="A22" s="11" t="s">
        <v>31</v>
      </c>
      <c r="B22" s="13">
        <f>D22+'附件2-2'!B22</f>
        <v>3900</v>
      </c>
      <c r="C22" s="13">
        <f>F22+'附件2-2'!D22</f>
        <v>727.98</v>
      </c>
      <c r="D22" s="13">
        <f t="shared" si="0"/>
        <v>600</v>
      </c>
      <c r="E22" s="13">
        <f t="shared" si="1"/>
        <v>94.8</v>
      </c>
      <c r="F22" s="13">
        <f t="shared" si="2"/>
        <v>30.08</v>
      </c>
      <c r="G22" s="14">
        <v>400</v>
      </c>
      <c r="H22" s="14">
        <v>200</v>
      </c>
      <c r="I22" s="14"/>
      <c r="J22" s="14"/>
      <c r="K22" s="13">
        <v>78.8</v>
      </c>
      <c r="L22" s="13">
        <v>16</v>
      </c>
      <c r="M22" s="13">
        <v>0</v>
      </c>
      <c r="N22" s="14"/>
      <c r="O22" s="15">
        <v>23.68</v>
      </c>
      <c r="P22" s="15">
        <v>6.4</v>
      </c>
      <c r="Q22" s="13"/>
      <c r="R22" s="14"/>
    </row>
    <row r="23" spans="1:18" ht="21.75" customHeight="1">
      <c r="A23" s="11" t="s">
        <v>32</v>
      </c>
      <c r="B23" s="13">
        <f>D23+'附件2-2'!B23</f>
        <v>2800</v>
      </c>
      <c r="C23" s="13">
        <f>F23+'附件2-2'!D23</f>
        <v>489.52000000000004</v>
      </c>
      <c r="D23" s="13">
        <f t="shared" si="0"/>
        <v>500</v>
      </c>
      <c r="E23" s="13">
        <f t="shared" si="1"/>
        <v>75.1</v>
      </c>
      <c r="F23" s="13">
        <f t="shared" si="2"/>
        <v>24.160000000000004</v>
      </c>
      <c r="G23" s="14">
        <v>300</v>
      </c>
      <c r="H23" s="14">
        <v>200</v>
      </c>
      <c r="I23" s="14"/>
      <c r="J23" s="14"/>
      <c r="K23" s="13">
        <v>59.1</v>
      </c>
      <c r="L23" s="13">
        <v>16</v>
      </c>
      <c r="M23" s="13">
        <v>0</v>
      </c>
      <c r="N23" s="14"/>
      <c r="O23" s="15">
        <v>17.76</v>
      </c>
      <c r="P23" s="15">
        <v>6.4</v>
      </c>
      <c r="Q23" s="13"/>
      <c r="R23" s="14"/>
    </row>
    <row r="24" spans="1:18" ht="21.75" customHeight="1">
      <c r="A24" s="12" t="s">
        <v>33</v>
      </c>
      <c r="B24" s="14">
        <f aca="true" t="shared" si="3" ref="B24:I24">SUM(B7:B23)</f>
        <v>44500</v>
      </c>
      <c r="C24" s="14">
        <f t="shared" si="3"/>
        <v>7993.040000000001</v>
      </c>
      <c r="D24" s="14">
        <f t="shared" si="3"/>
        <v>7700</v>
      </c>
      <c r="E24" s="14">
        <f t="shared" si="3"/>
        <v>1240.9999999999998</v>
      </c>
      <c r="F24" s="14">
        <f t="shared" si="3"/>
        <v>391.04</v>
      </c>
      <c r="G24" s="14">
        <f t="shared" si="3"/>
        <v>5000</v>
      </c>
      <c r="H24" s="14">
        <f t="shared" si="3"/>
        <v>2300</v>
      </c>
      <c r="I24" s="14">
        <f t="shared" si="3"/>
        <v>400</v>
      </c>
      <c r="J24" s="14"/>
      <c r="K24" s="14">
        <f>SUM(K7:K23)</f>
        <v>984.9999999999999</v>
      </c>
      <c r="L24" s="14">
        <f>SUM(L7:L23)</f>
        <v>184</v>
      </c>
      <c r="M24" s="14">
        <f>SUM(M7:M23)</f>
        <v>72</v>
      </c>
      <c r="N24" s="14"/>
      <c r="O24" s="14">
        <f>SUM(O7:O23)</f>
        <v>295.56</v>
      </c>
      <c r="P24" s="14">
        <f>SUM(P7:P23)</f>
        <v>73.89000000000001</v>
      </c>
      <c r="Q24" s="14">
        <f>SUM(Q7:Q23)</f>
        <v>21.590000000000003</v>
      </c>
      <c r="R24" s="14"/>
    </row>
  </sheetData>
  <sheetProtection/>
  <mergeCells count="10">
    <mergeCell ref="A2:R2"/>
    <mergeCell ref="A3:R3"/>
    <mergeCell ref="G4:R4"/>
    <mergeCell ref="G5:J5"/>
    <mergeCell ref="K5:N5"/>
    <mergeCell ref="O5:R5"/>
    <mergeCell ref="A4:A6"/>
    <mergeCell ref="B4:B6"/>
    <mergeCell ref="C4:C6"/>
    <mergeCell ref="D4:F5"/>
  </mergeCells>
  <printOptions horizontalCentered="1"/>
  <pageMargins left="0.7480314960629921" right="0.7480314960629921" top="0.8267716535433072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85" zoomScaleSheetLayoutView="85" zoomScalePageLayoutView="0" workbookViewId="0" topLeftCell="A1">
      <selection activeCell="T10" sqref="T10"/>
    </sheetView>
  </sheetViews>
  <sheetFormatPr defaultColWidth="9.00390625" defaultRowHeight="13.5"/>
  <cols>
    <col min="1" max="1" width="10.75390625" style="1" customWidth="1"/>
    <col min="2" max="16" width="7.625" style="1" customWidth="1"/>
    <col min="17" max="250" width="9.00390625" style="1" customWidth="1"/>
  </cols>
  <sheetData>
    <row r="1" ht="15">
      <c r="A1" s="19" t="s">
        <v>69</v>
      </c>
    </row>
    <row r="2" spans="1:16" ht="25.5">
      <c r="A2" s="33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>
      <c r="A3" s="42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1" customHeight="1">
      <c r="A4" s="47" t="s">
        <v>42</v>
      </c>
      <c r="B4" s="38" t="s">
        <v>65</v>
      </c>
      <c r="C4" s="56"/>
      <c r="D4" s="56"/>
      <c r="E4" s="38" t="s">
        <v>70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24" customHeight="1">
      <c r="A5" s="48"/>
      <c r="B5" s="56"/>
      <c r="C5" s="56"/>
      <c r="D5" s="56"/>
      <c r="E5" s="38" t="s">
        <v>9</v>
      </c>
      <c r="F5" s="56"/>
      <c r="G5" s="56"/>
      <c r="H5" s="56"/>
      <c r="I5" s="38" t="s">
        <v>11</v>
      </c>
      <c r="J5" s="56"/>
      <c r="K5" s="56"/>
      <c r="L5" s="56"/>
      <c r="M5" s="38" t="s">
        <v>43</v>
      </c>
      <c r="N5" s="56"/>
      <c r="O5" s="56"/>
      <c r="P5" s="56"/>
    </row>
    <row r="6" spans="1:16" ht="27" customHeight="1">
      <c r="A6" s="49"/>
      <c r="B6" s="12" t="s">
        <v>9</v>
      </c>
      <c r="C6" s="12" t="s">
        <v>11</v>
      </c>
      <c r="D6" s="12" t="s">
        <v>43</v>
      </c>
      <c r="E6" s="2" t="s">
        <v>66</v>
      </c>
      <c r="F6" s="2" t="s">
        <v>67</v>
      </c>
      <c r="G6" s="2" t="s">
        <v>68</v>
      </c>
      <c r="H6" s="3" t="s">
        <v>41</v>
      </c>
      <c r="I6" s="2" t="s">
        <v>66</v>
      </c>
      <c r="J6" s="2" t="s">
        <v>67</v>
      </c>
      <c r="K6" s="2" t="s">
        <v>68</v>
      </c>
      <c r="L6" s="3" t="s">
        <v>41</v>
      </c>
      <c r="M6" s="2" t="s">
        <v>66</v>
      </c>
      <c r="N6" s="2" t="s">
        <v>67</v>
      </c>
      <c r="O6" s="2" t="s">
        <v>68</v>
      </c>
      <c r="P6" s="3" t="s">
        <v>41</v>
      </c>
    </row>
    <row r="7" spans="1:16" ht="21" customHeight="1">
      <c r="A7" s="10" t="s">
        <v>16</v>
      </c>
      <c r="B7" s="17">
        <f aca="true" t="shared" si="0" ref="B7:B23">E7+F7+G7+H7</f>
        <v>3160</v>
      </c>
      <c r="C7" s="17">
        <f aca="true" t="shared" si="1" ref="C7:C23">J7+K7+L7</f>
        <v>3270</v>
      </c>
      <c r="D7" s="17">
        <f aca="true" t="shared" si="2" ref="D7:D23">N7+O7+P7</f>
        <v>651.5</v>
      </c>
      <c r="E7" s="14"/>
      <c r="F7" s="14">
        <v>1000</v>
      </c>
      <c r="G7" s="14">
        <v>1800</v>
      </c>
      <c r="H7" s="14">
        <v>360</v>
      </c>
      <c r="I7" s="14"/>
      <c r="J7" s="17">
        <v>1200</v>
      </c>
      <c r="K7" s="17">
        <v>1800</v>
      </c>
      <c r="L7" s="17">
        <v>270</v>
      </c>
      <c r="M7" s="14"/>
      <c r="N7" s="18">
        <v>260.9</v>
      </c>
      <c r="O7" s="14">
        <v>342</v>
      </c>
      <c r="P7" s="17">
        <v>48.6</v>
      </c>
    </row>
    <row r="8" spans="1:16" ht="21" customHeight="1">
      <c r="A8" s="10" t="s">
        <v>17</v>
      </c>
      <c r="B8" s="17">
        <f t="shared" si="0"/>
        <v>2100</v>
      </c>
      <c r="C8" s="17">
        <f t="shared" si="1"/>
        <v>2280</v>
      </c>
      <c r="D8" s="17">
        <f t="shared" si="2"/>
        <v>462.81</v>
      </c>
      <c r="E8" s="14"/>
      <c r="F8" s="14">
        <v>900</v>
      </c>
      <c r="G8" s="14">
        <v>1200</v>
      </c>
      <c r="H8" s="14"/>
      <c r="I8" s="14"/>
      <c r="J8" s="17">
        <v>1080</v>
      </c>
      <c r="K8" s="17">
        <v>1200</v>
      </c>
      <c r="L8" s="17"/>
      <c r="M8" s="14"/>
      <c r="N8" s="18">
        <v>234.81</v>
      </c>
      <c r="O8" s="14">
        <v>228</v>
      </c>
      <c r="P8" s="17">
        <v>0</v>
      </c>
    </row>
    <row r="9" spans="1:16" ht="21" customHeight="1">
      <c r="A9" s="10" t="s">
        <v>18</v>
      </c>
      <c r="B9" s="17">
        <f t="shared" si="0"/>
        <v>2700</v>
      </c>
      <c r="C9" s="17">
        <f t="shared" si="1"/>
        <v>2900</v>
      </c>
      <c r="D9" s="17">
        <f t="shared" si="2"/>
        <v>583.9</v>
      </c>
      <c r="E9" s="14"/>
      <c r="F9" s="14">
        <v>1000</v>
      </c>
      <c r="G9" s="14">
        <v>1700</v>
      </c>
      <c r="H9" s="14"/>
      <c r="I9" s="14"/>
      <c r="J9" s="17">
        <v>1200</v>
      </c>
      <c r="K9" s="17">
        <v>1700</v>
      </c>
      <c r="L9" s="17"/>
      <c r="M9" s="14"/>
      <c r="N9" s="18">
        <v>260.9</v>
      </c>
      <c r="O9" s="14">
        <v>323</v>
      </c>
      <c r="P9" s="17">
        <v>0</v>
      </c>
    </row>
    <row r="10" spans="1:16" ht="21" customHeight="1">
      <c r="A10" s="10" t="s">
        <v>19</v>
      </c>
      <c r="B10" s="17">
        <f t="shared" si="0"/>
        <v>1360</v>
      </c>
      <c r="C10" s="17">
        <f t="shared" si="1"/>
        <v>1350</v>
      </c>
      <c r="D10" s="17">
        <f t="shared" si="2"/>
        <v>266.96000000000004</v>
      </c>
      <c r="E10" s="14"/>
      <c r="F10" s="14">
        <v>400</v>
      </c>
      <c r="G10" s="14">
        <v>600</v>
      </c>
      <c r="H10" s="14">
        <v>360</v>
      </c>
      <c r="I10" s="14"/>
      <c r="J10" s="17">
        <v>480</v>
      </c>
      <c r="K10" s="17">
        <v>600</v>
      </c>
      <c r="L10" s="17">
        <v>270</v>
      </c>
      <c r="M10" s="14"/>
      <c r="N10" s="18">
        <v>104.36</v>
      </c>
      <c r="O10" s="14">
        <v>114</v>
      </c>
      <c r="P10" s="17">
        <v>48.6</v>
      </c>
    </row>
    <row r="11" spans="1:16" ht="21" customHeight="1">
      <c r="A11" s="10" t="s">
        <v>20</v>
      </c>
      <c r="B11" s="17">
        <f t="shared" si="0"/>
        <v>2000</v>
      </c>
      <c r="C11" s="17">
        <f t="shared" si="1"/>
        <v>2200</v>
      </c>
      <c r="D11" s="17">
        <f t="shared" si="2"/>
        <v>450.9</v>
      </c>
      <c r="E11" s="14"/>
      <c r="F11" s="14">
        <v>1000</v>
      </c>
      <c r="G11" s="14">
        <v>1000</v>
      </c>
      <c r="H11" s="14"/>
      <c r="I11" s="14"/>
      <c r="J11" s="17">
        <v>1200</v>
      </c>
      <c r="K11" s="17">
        <v>1000</v>
      </c>
      <c r="L11" s="17"/>
      <c r="M11" s="14"/>
      <c r="N11" s="18">
        <v>260.9</v>
      </c>
      <c r="O11" s="14">
        <v>190</v>
      </c>
      <c r="P11" s="17">
        <v>0</v>
      </c>
    </row>
    <row r="12" spans="1:16" ht="21" customHeight="1">
      <c r="A12" s="10" t="s">
        <v>21</v>
      </c>
      <c r="B12" s="17">
        <f t="shared" si="0"/>
        <v>500</v>
      </c>
      <c r="C12" s="17">
        <f t="shared" si="1"/>
        <v>540</v>
      </c>
      <c r="D12" s="17">
        <f t="shared" si="2"/>
        <v>109.18</v>
      </c>
      <c r="E12" s="14"/>
      <c r="F12" s="14">
        <v>200</v>
      </c>
      <c r="G12" s="14">
        <v>300</v>
      </c>
      <c r="H12" s="14"/>
      <c r="I12" s="14"/>
      <c r="J12" s="17">
        <v>240</v>
      </c>
      <c r="K12" s="17">
        <v>300</v>
      </c>
      <c r="L12" s="17"/>
      <c r="M12" s="14"/>
      <c r="N12" s="18">
        <v>52.18</v>
      </c>
      <c r="O12" s="14">
        <v>57</v>
      </c>
      <c r="P12" s="17">
        <v>0</v>
      </c>
    </row>
    <row r="13" spans="1:16" ht="21" customHeight="1">
      <c r="A13" s="10" t="s">
        <v>22</v>
      </c>
      <c r="B13" s="17">
        <f t="shared" si="0"/>
        <v>2900</v>
      </c>
      <c r="C13" s="17">
        <f t="shared" si="1"/>
        <v>3020</v>
      </c>
      <c r="D13" s="17">
        <f t="shared" si="2"/>
        <v>593.54</v>
      </c>
      <c r="E13" s="14"/>
      <c r="F13" s="14">
        <v>600</v>
      </c>
      <c r="G13" s="14">
        <v>2300</v>
      </c>
      <c r="H13" s="14"/>
      <c r="I13" s="14"/>
      <c r="J13" s="17">
        <v>720</v>
      </c>
      <c r="K13" s="17">
        <v>2300</v>
      </c>
      <c r="L13" s="17"/>
      <c r="M13" s="14"/>
      <c r="N13" s="18">
        <v>156.54</v>
      </c>
      <c r="O13" s="14">
        <v>437</v>
      </c>
      <c r="P13" s="17">
        <v>0</v>
      </c>
    </row>
    <row r="14" spans="1:16" ht="21" customHeight="1">
      <c r="A14" s="10" t="s">
        <v>23</v>
      </c>
      <c r="B14" s="17">
        <f t="shared" si="0"/>
        <v>1800</v>
      </c>
      <c r="C14" s="17">
        <f t="shared" si="1"/>
        <v>1920</v>
      </c>
      <c r="D14" s="17">
        <f t="shared" si="2"/>
        <v>384.53999999999996</v>
      </c>
      <c r="E14" s="14"/>
      <c r="F14" s="14">
        <v>600</v>
      </c>
      <c r="G14" s="14">
        <v>1200</v>
      </c>
      <c r="H14" s="14"/>
      <c r="I14" s="14"/>
      <c r="J14" s="17">
        <v>720</v>
      </c>
      <c r="K14" s="17">
        <v>1200</v>
      </c>
      <c r="L14" s="17"/>
      <c r="M14" s="14"/>
      <c r="N14" s="18">
        <v>156.54</v>
      </c>
      <c r="O14" s="14">
        <v>228</v>
      </c>
      <c r="P14" s="17">
        <v>0</v>
      </c>
    </row>
    <row r="15" spans="1:16" ht="21" customHeight="1">
      <c r="A15" s="10" t="s">
        <v>24</v>
      </c>
      <c r="B15" s="17">
        <f t="shared" si="0"/>
        <v>3600</v>
      </c>
      <c r="C15" s="17">
        <f t="shared" si="1"/>
        <v>3720</v>
      </c>
      <c r="D15" s="17">
        <f t="shared" si="2"/>
        <v>726.54</v>
      </c>
      <c r="E15" s="14"/>
      <c r="F15" s="14">
        <v>600</v>
      </c>
      <c r="G15" s="14">
        <v>3000</v>
      </c>
      <c r="H15" s="14"/>
      <c r="I15" s="14"/>
      <c r="J15" s="17">
        <v>720</v>
      </c>
      <c r="K15" s="17">
        <v>3000</v>
      </c>
      <c r="L15" s="17"/>
      <c r="M15" s="14"/>
      <c r="N15" s="18">
        <v>156.54</v>
      </c>
      <c r="O15" s="14">
        <v>570</v>
      </c>
      <c r="P15" s="17">
        <v>0</v>
      </c>
    </row>
    <row r="16" spans="1:16" ht="21" customHeight="1">
      <c r="A16" s="10" t="s">
        <v>25</v>
      </c>
      <c r="B16" s="17">
        <f t="shared" si="0"/>
        <v>1060</v>
      </c>
      <c r="C16" s="17">
        <f t="shared" si="1"/>
        <v>1010</v>
      </c>
      <c r="D16" s="17">
        <f t="shared" si="2"/>
        <v>195.78</v>
      </c>
      <c r="E16" s="14"/>
      <c r="F16" s="14">
        <v>200</v>
      </c>
      <c r="G16" s="14">
        <v>500</v>
      </c>
      <c r="H16" s="14">
        <v>360</v>
      </c>
      <c r="I16" s="14"/>
      <c r="J16" s="17">
        <v>240</v>
      </c>
      <c r="K16" s="17">
        <v>500</v>
      </c>
      <c r="L16" s="17">
        <v>270</v>
      </c>
      <c r="M16" s="14"/>
      <c r="N16" s="18">
        <v>52.18</v>
      </c>
      <c r="O16" s="14">
        <v>95</v>
      </c>
      <c r="P16" s="17">
        <v>48.6</v>
      </c>
    </row>
    <row r="17" spans="1:16" ht="21" customHeight="1">
      <c r="A17" s="10" t="s">
        <v>26</v>
      </c>
      <c r="B17" s="17">
        <f t="shared" si="0"/>
        <v>1260</v>
      </c>
      <c r="C17" s="17">
        <f t="shared" si="1"/>
        <v>1210</v>
      </c>
      <c r="D17" s="17">
        <f t="shared" si="2"/>
        <v>233.78</v>
      </c>
      <c r="E17" s="14"/>
      <c r="F17" s="14">
        <v>200</v>
      </c>
      <c r="G17" s="14">
        <v>700</v>
      </c>
      <c r="H17" s="14">
        <v>360</v>
      </c>
      <c r="I17" s="14"/>
      <c r="J17" s="17">
        <v>240</v>
      </c>
      <c r="K17" s="17">
        <v>700</v>
      </c>
      <c r="L17" s="17">
        <v>270</v>
      </c>
      <c r="M17" s="14"/>
      <c r="N17" s="18">
        <v>52.18</v>
      </c>
      <c r="O17" s="14">
        <v>133</v>
      </c>
      <c r="P17" s="17">
        <v>48.6</v>
      </c>
    </row>
    <row r="18" spans="1:16" ht="21" customHeight="1">
      <c r="A18" s="10" t="s">
        <v>27</v>
      </c>
      <c r="B18" s="17">
        <f t="shared" si="0"/>
        <v>2900</v>
      </c>
      <c r="C18" s="17">
        <f t="shared" si="1"/>
        <v>3000</v>
      </c>
      <c r="D18" s="17">
        <f t="shared" si="2"/>
        <v>586.45</v>
      </c>
      <c r="E18" s="14"/>
      <c r="F18" s="14">
        <v>500</v>
      </c>
      <c r="G18" s="14">
        <v>2400</v>
      </c>
      <c r="H18" s="14"/>
      <c r="I18" s="14"/>
      <c r="J18" s="17">
        <v>600</v>
      </c>
      <c r="K18" s="17">
        <v>2400</v>
      </c>
      <c r="L18" s="17"/>
      <c r="M18" s="14"/>
      <c r="N18" s="18">
        <v>130.45</v>
      </c>
      <c r="O18" s="14">
        <v>456</v>
      </c>
      <c r="P18" s="17">
        <v>0</v>
      </c>
    </row>
    <row r="19" spans="1:16" ht="21" customHeight="1">
      <c r="A19" s="10" t="s">
        <v>28</v>
      </c>
      <c r="B19" s="17">
        <f t="shared" si="0"/>
        <v>1500</v>
      </c>
      <c r="C19" s="17">
        <f t="shared" si="1"/>
        <v>1540</v>
      </c>
      <c r="D19" s="17">
        <f t="shared" si="2"/>
        <v>299.18</v>
      </c>
      <c r="E19" s="14"/>
      <c r="F19" s="14">
        <v>200</v>
      </c>
      <c r="G19" s="14">
        <v>1300</v>
      </c>
      <c r="H19" s="14"/>
      <c r="I19" s="14"/>
      <c r="J19" s="17">
        <v>240</v>
      </c>
      <c r="K19" s="17">
        <v>1300</v>
      </c>
      <c r="L19" s="17"/>
      <c r="M19" s="14"/>
      <c r="N19" s="18">
        <v>52.18</v>
      </c>
      <c r="O19" s="14">
        <v>247</v>
      </c>
      <c r="P19" s="17">
        <v>0</v>
      </c>
    </row>
    <row r="20" spans="1:16" ht="21" customHeight="1">
      <c r="A20" s="10" t="s">
        <v>29</v>
      </c>
      <c r="B20" s="17">
        <f t="shared" si="0"/>
        <v>2800</v>
      </c>
      <c r="C20" s="17">
        <f t="shared" si="1"/>
        <v>3000</v>
      </c>
      <c r="D20" s="17">
        <f t="shared" si="2"/>
        <v>602.9</v>
      </c>
      <c r="E20" s="14"/>
      <c r="F20" s="14">
        <v>1000</v>
      </c>
      <c r="G20" s="14">
        <v>1800</v>
      </c>
      <c r="H20" s="14"/>
      <c r="I20" s="14"/>
      <c r="J20" s="17">
        <v>1200</v>
      </c>
      <c r="K20" s="17">
        <v>1800</v>
      </c>
      <c r="L20" s="17"/>
      <c r="M20" s="14"/>
      <c r="N20" s="18">
        <v>260.9</v>
      </c>
      <c r="O20" s="14">
        <v>342</v>
      </c>
      <c r="P20" s="17">
        <v>0</v>
      </c>
    </row>
    <row r="21" spans="1:16" ht="21" customHeight="1">
      <c r="A21" s="10" t="s">
        <v>30</v>
      </c>
      <c r="B21" s="17">
        <f t="shared" si="0"/>
        <v>1560</v>
      </c>
      <c r="C21" s="17">
        <f t="shared" si="1"/>
        <v>1510</v>
      </c>
      <c r="D21" s="17">
        <f t="shared" si="2"/>
        <v>290.78000000000003</v>
      </c>
      <c r="E21" s="14"/>
      <c r="F21" s="14">
        <v>200</v>
      </c>
      <c r="G21" s="14">
        <v>1000</v>
      </c>
      <c r="H21" s="14">
        <v>360</v>
      </c>
      <c r="I21" s="14"/>
      <c r="J21" s="17">
        <v>240</v>
      </c>
      <c r="K21" s="17">
        <v>1000</v>
      </c>
      <c r="L21" s="17">
        <v>270</v>
      </c>
      <c r="M21" s="14"/>
      <c r="N21" s="18">
        <v>52.18</v>
      </c>
      <c r="O21" s="14">
        <v>190</v>
      </c>
      <c r="P21" s="17">
        <v>48.6</v>
      </c>
    </row>
    <row r="22" spans="1:16" ht="21" customHeight="1">
      <c r="A22" s="10" t="s">
        <v>31</v>
      </c>
      <c r="B22" s="17">
        <f t="shared" si="0"/>
        <v>3300</v>
      </c>
      <c r="C22" s="17">
        <f t="shared" si="1"/>
        <v>3500</v>
      </c>
      <c r="D22" s="17">
        <f t="shared" si="2"/>
        <v>697.9</v>
      </c>
      <c r="E22" s="14"/>
      <c r="F22" s="14">
        <v>1000</v>
      </c>
      <c r="G22" s="14">
        <v>2300</v>
      </c>
      <c r="H22" s="14"/>
      <c r="I22" s="14"/>
      <c r="J22" s="17">
        <v>1200</v>
      </c>
      <c r="K22" s="17">
        <v>2300</v>
      </c>
      <c r="L22" s="17"/>
      <c r="M22" s="14"/>
      <c r="N22" s="18">
        <v>260.9</v>
      </c>
      <c r="O22" s="14">
        <v>437</v>
      </c>
      <c r="P22" s="17">
        <v>0</v>
      </c>
    </row>
    <row r="23" spans="1:16" ht="21" customHeight="1">
      <c r="A23" s="10" t="s">
        <v>32</v>
      </c>
      <c r="B23" s="17">
        <f t="shared" si="0"/>
        <v>2300</v>
      </c>
      <c r="C23" s="17">
        <f t="shared" si="1"/>
        <v>2380</v>
      </c>
      <c r="D23" s="17">
        <f t="shared" si="2"/>
        <v>465.36</v>
      </c>
      <c r="E23" s="14"/>
      <c r="F23" s="14">
        <v>400</v>
      </c>
      <c r="G23" s="14">
        <v>1900</v>
      </c>
      <c r="H23" s="14"/>
      <c r="I23" s="14"/>
      <c r="J23" s="17">
        <v>480</v>
      </c>
      <c r="K23" s="17">
        <v>1900</v>
      </c>
      <c r="L23" s="17"/>
      <c r="M23" s="14"/>
      <c r="N23" s="18">
        <v>104.36</v>
      </c>
      <c r="O23" s="14">
        <v>361</v>
      </c>
      <c r="P23" s="17">
        <v>0</v>
      </c>
    </row>
    <row r="24" spans="1:16" ht="21" customHeight="1">
      <c r="A24" s="12" t="s">
        <v>33</v>
      </c>
      <c r="B24" s="14">
        <f aca="true" t="shared" si="3" ref="B24:H24">SUM(B7:B23)</f>
        <v>36800</v>
      </c>
      <c r="C24" s="14">
        <f t="shared" si="3"/>
        <v>38350</v>
      </c>
      <c r="D24" s="14">
        <f t="shared" si="3"/>
        <v>7601.999999999998</v>
      </c>
      <c r="E24" s="14"/>
      <c r="F24" s="14">
        <f t="shared" si="3"/>
        <v>10000</v>
      </c>
      <c r="G24" s="14">
        <f t="shared" si="3"/>
        <v>25000</v>
      </c>
      <c r="H24" s="14">
        <f t="shared" si="3"/>
        <v>1800</v>
      </c>
      <c r="I24" s="14"/>
      <c r="J24" s="14">
        <f>SUM(J7:J23)</f>
        <v>12000</v>
      </c>
      <c r="K24" s="14">
        <f>SUM(K7:K23)</f>
        <v>25000</v>
      </c>
      <c r="L24" s="14">
        <f>SUM(L7:L23)</f>
        <v>1350</v>
      </c>
      <c r="M24" s="14"/>
      <c r="N24" s="14">
        <f>SUM(N7:N23)</f>
        <v>2609</v>
      </c>
      <c r="O24" s="14">
        <f>SUM(O7:O23)</f>
        <v>4750</v>
      </c>
      <c r="P24" s="14">
        <f>SUM(P7:P23)</f>
        <v>243</v>
      </c>
    </row>
  </sheetData>
  <sheetProtection/>
  <mergeCells count="8">
    <mergeCell ref="A2:P2"/>
    <mergeCell ref="A3:P3"/>
    <mergeCell ref="E4:P4"/>
    <mergeCell ref="E5:H5"/>
    <mergeCell ref="I5:L5"/>
    <mergeCell ref="M5:P5"/>
    <mergeCell ref="A4:A6"/>
    <mergeCell ref="B4:D5"/>
  </mergeCells>
  <printOptions horizontalCentered="1"/>
  <pageMargins left="0.7480314960629921" right="0.7480314960629921" top="0.8267716535433072" bottom="0.7874015748031497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cp:lastPrinted>2020-03-20T03:00:02Z</cp:lastPrinted>
  <dcterms:created xsi:type="dcterms:W3CDTF">2019-03-11T01:35:00Z</dcterms:created>
  <dcterms:modified xsi:type="dcterms:W3CDTF">2020-03-20T03:00:03Z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