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下达资金" sheetId="1" r:id="rId1"/>
    <sheet name="绩效表" sheetId="2" r:id="rId2"/>
  </sheets>
  <definedNames>
    <definedName name="_xlnm.Print_Titles" localSheetId="0">'下达资金'!$1:$4</definedName>
  </definedNames>
  <calcPr fullCalcOnLoad="1"/>
</workbook>
</file>

<file path=xl/sharedStrings.xml><?xml version="1.0" encoding="utf-8"?>
<sst xmlns="http://schemas.openxmlformats.org/spreadsheetml/2006/main" count="166" uniqueCount="159">
  <si>
    <t xml:space="preserve">姚安县2020年第一批营养改善中央资金下达表  </t>
  </si>
  <si>
    <t>序号</t>
  </si>
  <si>
    <t>名称</t>
  </si>
  <si>
    <t>补助学生数</t>
  </si>
  <si>
    <t>预算资金合计</t>
  </si>
  <si>
    <t>本次下达资金(元）</t>
  </si>
  <si>
    <t>合计</t>
  </si>
  <si>
    <t>小学</t>
  </si>
  <si>
    <t xml:space="preserve">初中
</t>
  </si>
  <si>
    <t>姚安县合计</t>
  </si>
  <si>
    <t>姚安一中</t>
  </si>
  <si>
    <t>姚安县大成中学</t>
  </si>
  <si>
    <t>思源实验学校</t>
  </si>
  <si>
    <t>栋川镇合计</t>
  </si>
  <si>
    <t>姚安县仁和中学</t>
  </si>
  <si>
    <t>姚安县大龙口中学</t>
  </si>
  <si>
    <t>姚安县龙岗中学</t>
  </si>
  <si>
    <t>姚安县徐官坝小学</t>
  </si>
  <si>
    <t>姚安县马草地小学</t>
  </si>
  <si>
    <t>姚安县地角小学</t>
  </si>
  <si>
    <t>姚安县启明小学</t>
  </si>
  <si>
    <t>姚安县龙岗小学</t>
  </si>
  <si>
    <t>姚安县竹园小学</t>
  </si>
  <si>
    <t>姚安县大龙口小学</t>
  </si>
  <si>
    <t>姚安县海埂屯小学</t>
  </si>
  <si>
    <t>姚安县包粮屯学校</t>
  </si>
  <si>
    <t>姚安县郭家凹小学</t>
  </si>
  <si>
    <t xml:space="preserve">姚安县白家屯小学 </t>
  </si>
  <si>
    <t>姚安县海子心小学</t>
  </si>
  <si>
    <t>姚安县白龙寺小学</t>
  </si>
  <si>
    <t>姚安县仁和小学</t>
  </si>
  <si>
    <t>姚安县右所冲小学</t>
  </si>
  <si>
    <t>姚安县蛉丰小学</t>
  </si>
  <si>
    <t>姚安县清河小学</t>
  </si>
  <si>
    <t>姚安县长寿小学</t>
  </si>
  <si>
    <t>光禄镇合计</t>
  </si>
  <si>
    <t>姚安县光禄中学</t>
  </si>
  <si>
    <t>姚安县光禄小学</t>
  </si>
  <si>
    <t>姚安县小邑小学</t>
  </si>
  <si>
    <t>姚安县旧城小学</t>
  </si>
  <si>
    <t>姚安县福光小学</t>
  </si>
  <si>
    <t>姚安县班刘小学</t>
  </si>
  <si>
    <t>姚安县后营小学</t>
  </si>
  <si>
    <t>姚安县江尾小学</t>
  </si>
  <si>
    <t>姚安县吴海小学</t>
  </si>
  <si>
    <t>姚安县新庄小学</t>
  </si>
  <si>
    <t>姚安县梯子小学</t>
  </si>
  <si>
    <t>姚安县草海小学</t>
  </si>
  <si>
    <t>弥兴镇合计</t>
  </si>
  <si>
    <t>姚安县弥兴中学</t>
  </si>
  <si>
    <t>姚安县弥兴小学</t>
  </si>
  <si>
    <t>姚安县官庄小学</t>
  </si>
  <si>
    <t>姚安县上屯小学</t>
  </si>
  <si>
    <t>姚安县大村小学</t>
  </si>
  <si>
    <t>姚安县朱街小学</t>
  </si>
  <si>
    <t>姚安县红梅小学</t>
  </si>
  <si>
    <t>姚安县大苴小学</t>
  </si>
  <si>
    <t>姚安县小苴小学</t>
  </si>
  <si>
    <t>大河口乡合计</t>
  </si>
  <si>
    <t>姚安县大河口小学</t>
  </si>
  <si>
    <t>姚安县大梨树小学</t>
  </si>
  <si>
    <t>姚安县涟水小学</t>
  </si>
  <si>
    <t>姚安县麂子小学</t>
  </si>
  <si>
    <t>姚安县大白者乐小学</t>
  </si>
  <si>
    <t>姚安县大火房小学</t>
  </si>
  <si>
    <t>官屯乡合计</t>
  </si>
  <si>
    <t>姚安县山坡小学</t>
  </si>
  <si>
    <t>姚安县官屯小学</t>
  </si>
  <si>
    <t>姚安县连厂小学</t>
  </si>
  <si>
    <t>姚安县马游小学</t>
  </si>
  <si>
    <t>姚安县葡萄小学</t>
  </si>
  <si>
    <t>姚安县三角小学</t>
  </si>
  <si>
    <t>太平镇合计</t>
  </si>
  <si>
    <t>姚安县太平小学</t>
  </si>
  <si>
    <t>姚安县陈家小学</t>
  </si>
  <si>
    <t>姚安县老街小学</t>
  </si>
  <si>
    <t>姚安县各苴小学</t>
  </si>
  <si>
    <t>姚安县白石地小学</t>
  </si>
  <si>
    <t>姚安县者乐小学</t>
  </si>
  <si>
    <t>前场镇合计</t>
  </si>
  <si>
    <t>姚安县前场中学</t>
  </si>
  <si>
    <t>姚安县前场小学</t>
  </si>
  <si>
    <t>姚安县石河小学</t>
  </si>
  <si>
    <t>姚安县盐井小学</t>
  </si>
  <si>
    <t>姚安县王朝小学</t>
  </si>
  <si>
    <t>姚安县新村小学</t>
  </si>
  <si>
    <t>姚安县小河小学</t>
  </si>
  <si>
    <t>姚安县稗子田小学</t>
  </si>
  <si>
    <t>姚安县木署小学</t>
  </si>
  <si>
    <t>姚安县新民小学</t>
  </si>
  <si>
    <t>适中乡合计</t>
  </si>
  <si>
    <t>姚安县适中小学</t>
  </si>
  <si>
    <t>姚安县三木小学</t>
  </si>
  <si>
    <t>姚安县月明小学</t>
  </si>
  <si>
    <t>姚安县菖河小学</t>
  </si>
  <si>
    <t>左门乡合计</t>
  </si>
  <si>
    <t>姚安县左门中学</t>
  </si>
  <si>
    <t>姚安县干海小学</t>
  </si>
  <si>
    <t>姚安县地索小学</t>
  </si>
  <si>
    <t>备注：下达资金人数为2019年10月营养改善计划月报表人数</t>
  </si>
  <si>
    <t>绩效目标表</t>
  </si>
  <si>
    <t>项目名称</t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</si>
  <si>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年农村义务教育学生营养改善计划</t>
    </r>
  </si>
  <si>
    <t>项目负责人及电话</t>
  </si>
  <si>
    <r>
      <t>法建辉（1</t>
    </r>
    <r>
      <rPr>
        <sz val="10"/>
        <rFont val="宋体"/>
        <family val="0"/>
      </rPr>
      <t>5891809792</t>
    </r>
    <r>
      <rPr>
        <sz val="10"/>
        <rFont val="宋体"/>
        <family val="0"/>
      </rPr>
      <t>）</t>
    </r>
  </si>
  <si>
    <t>主管部门</t>
  </si>
  <si>
    <t>姚安县教育局</t>
  </si>
  <si>
    <t>实施单位</t>
  </si>
  <si>
    <t>城乡义务教育学校</t>
  </si>
  <si>
    <t>资金情况
（万元）</t>
  </si>
  <si>
    <t>年度资金总额：</t>
  </si>
  <si>
    <r>
      <t>8</t>
    </r>
    <r>
      <rPr>
        <sz val="10"/>
        <rFont val="宋体"/>
        <family val="0"/>
      </rPr>
      <t>12.93</t>
    </r>
    <r>
      <rPr>
        <sz val="10"/>
        <rFont val="宋体"/>
        <family val="0"/>
      </rPr>
      <t>万元</t>
    </r>
  </si>
  <si>
    <t>其中：财政拨款</t>
  </si>
  <si>
    <t>812.93万元（2020年第一批营养改善计划中央资金）</t>
  </si>
  <si>
    <t xml:space="preserve">             其他资金</t>
  </si>
  <si>
    <t>总
体
目
标</t>
  </si>
  <si>
    <t>年度目标</t>
  </si>
  <si>
    <t>1.严肃财经纪律，保障资金安全，及时下达营养改善资金，确保全县城乡所有义务教育阶学校正常免费供应营养餐。
2.规范营养计划管理，确保食品安全。
3.加强运营监管，进一步改善义务教育学生营养状况，逐步提高学生健康水平。
4.完善实名制信息和食谱价格信息公开，确保营养计划政策落实到位。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</si>
  <si>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</si>
  <si>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</si>
  <si>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</si>
  <si>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</si>
  <si>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</si>
  <si>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</si>
  <si>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</si>
  <si>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小学阶段补助人数</t>
  </si>
  <si>
    <t>其中：小学阶段建档立卡贫困户学生补助人数</t>
  </si>
  <si>
    <t>初中阶段补助人数</t>
  </si>
  <si>
    <t>其中：初中阶段建档立卡贫困户学生补助人数</t>
  </si>
  <si>
    <t>质量指标</t>
  </si>
  <si>
    <t>小学阶段补助人数所占比例</t>
  </si>
  <si>
    <r>
      <t>1</t>
    </r>
    <r>
      <rPr>
        <sz val="10"/>
        <rFont val="宋体"/>
        <family val="0"/>
      </rPr>
      <t>201</t>
    </r>
  </si>
  <si>
    <t>初中阶段补助人数所占比例</t>
  </si>
  <si>
    <t>其中初中阶段建档立卡贫困户学生补助人数</t>
  </si>
  <si>
    <r>
      <t>6</t>
    </r>
    <r>
      <rPr>
        <sz val="10"/>
        <rFont val="宋体"/>
        <family val="0"/>
      </rPr>
      <t>60</t>
    </r>
  </si>
  <si>
    <t>时效指标</t>
  </si>
  <si>
    <t>补助资金及时足额供餐</t>
  </si>
  <si>
    <t>成本指标</t>
  </si>
  <si>
    <t>小学阶段每学年人均补助标准</t>
  </si>
  <si>
    <t>800元</t>
  </si>
  <si>
    <t>初中阶段每学年人均补助标准</t>
  </si>
  <si>
    <t>效益指标</t>
  </si>
  <si>
    <t>社会效益
指标</t>
  </si>
  <si>
    <t>减轻贫困学生家庭负担，确保城乡义务教育阶段学生入学</t>
  </si>
  <si>
    <t>有效</t>
  </si>
  <si>
    <t>提高学生身体健康水平。</t>
  </si>
  <si>
    <t>政策知晓率</t>
  </si>
  <si>
    <t>可持续影响
指标</t>
  </si>
  <si>
    <t>小学教育阶段学生受助年限</t>
  </si>
  <si>
    <t>≦6年</t>
  </si>
  <si>
    <t>初中教育阶段学生受助年限</t>
  </si>
  <si>
    <t>≦3年</t>
  </si>
  <si>
    <t>满意度指标</t>
  </si>
  <si>
    <t>服务对象
满意度指标</t>
  </si>
  <si>
    <t>享受营养餐学生满意度</t>
  </si>
  <si>
    <t>≥85%</t>
  </si>
  <si>
    <t>享受营养餐学生家长满意度</t>
  </si>
  <si>
    <t>经办人：吴世崇</t>
  </si>
  <si>
    <t>单位负责人：张之成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</si>
</sst>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60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b/>
      <sz val="12"/>
      <name val="宋体"/>
      <family val="0"/>
    </font>
    <font>
      <b/>
      <sz val="18"/>
      <name val="方正仿宋简体"/>
      <family val="4"/>
    </font>
    <font>
      <sz val="12"/>
      <color indexed="63"/>
      <name val="宋体"/>
      <family val="0"/>
    </font>
    <font>
      <sz val="9"/>
      <color indexed="63"/>
      <name val="宋体"/>
      <family val="0"/>
    </font>
    <font>
      <b/>
      <sz val="12"/>
      <color indexed="63"/>
      <name val="宋体"/>
      <family val="0"/>
    </font>
    <font>
      <b/>
      <sz val="9"/>
      <color indexed="63"/>
      <name val="宋体"/>
      <family val="0"/>
    </font>
    <font>
      <b/>
      <sz val="10"/>
      <color indexed="63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color theme="1" tint="0.04998999834060669"/>
      <name val="宋体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5" fillId="0" borderId="0">
      <alignment vertical="center"/>
      <protection/>
    </xf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33" borderId="0" xfId="66" applyNumberFormat="1" applyFont="1" applyFill="1" applyAlignment="1">
      <alignment horizontal="center" vertical="center" wrapText="1"/>
      <protection/>
    </xf>
    <xf numFmtId="0" fontId="2" fillId="33" borderId="10" xfId="66" applyNumberFormat="1" applyFont="1" applyFill="1" applyBorder="1" applyAlignment="1">
      <alignment horizontal="center" vertical="center" wrapText="1"/>
      <protection/>
    </xf>
    <xf numFmtId="0" fontId="54" fillId="34" borderId="11" xfId="0" applyFont="1" applyFill="1" applyBorder="1" applyAlignment="1">
      <alignment horizontal="center" vertical="center" wrapText="1"/>
    </xf>
    <xf numFmtId="0" fontId="55" fillId="33" borderId="10" xfId="67" applyNumberFormat="1" applyFont="1" applyFill="1" applyBorder="1">
      <alignment vertical="center"/>
      <protection/>
    </xf>
    <xf numFmtId="0" fontId="2" fillId="33" borderId="10" xfId="66" applyNumberFormat="1" applyFont="1" applyFill="1" applyBorder="1" applyAlignment="1">
      <alignment horizontal="left" vertical="center" wrapText="1"/>
      <protection/>
    </xf>
    <xf numFmtId="0" fontId="2" fillId="33" borderId="11" xfId="66" applyNumberFormat="1" applyFont="1" applyFill="1" applyBorder="1" applyAlignment="1">
      <alignment vertical="center" wrapText="1"/>
      <protection/>
    </xf>
    <xf numFmtId="0" fontId="2" fillId="33" borderId="12" xfId="66" applyNumberFormat="1" applyFont="1" applyFill="1" applyBorder="1" applyAlignment="1">
      <alignment vertical="center" wrapText="1"/>
      <protection/>
    </xf>
    <xf numFmtId="0" fontId="54" fillId="33" borderId="11" xfId="66" applyNumberFormat="1" applyFont="1" applyFill="1" applyBorder="1" applyAlignment="1">
      <alignment horizontal="left" vertical="center" wrapText="1"/>
      <protection/>
    </xf>
    <xf numFmtId="0" fontId="54" fillId="33" borderId="12" xfId="66" applyNumberFormat="1" applyFont="1" applyFill="1" applyBorder="1" applyAlignment="1">
      <alignment horizontal="left" vertical="center" wrapText="1"/>
      <protection/>
    </xf>
    <xf numFmtId="0" fontId="2" fillId="33" borderId="11" xfId="66" applyNumberFormat="1" applyFont="1" applyFill="1" applyBorder="1" applyAlignment="1">
      <alignment horizontal="center" vertical="center" wrapText="1"/>
      <protection/>
    </xf>
    <xf numFmtId="0" fontId="2" fillId="33" borderId="13" xfId="66" applyNumberFormat="1" applyFont="1" applyFill="1" applyBorder="1" applyAlignment="1">
      <alignment horizontal="center" vertical="center" wrapText="1"/>
      <protection/>
    </xf>
    <xf numFmtId="0" fontId="2" fillId="33" borderId="14" xfId="66" applyNumberFormat="1" applyFont="1" applyFill="1" applyBorder="1" applyAlignment="1">
      <alignment horizontal="center" vertical="center" wrapText="1"/>
      <protection/>
    </xf>
    <xf numFmtId="0" fontId="2" fillId="33" borderId="15" xfId="66" applyNumberFormat="1" applyFont="1" applyFill="1" applyBorder="1" applyAlignment="1">
      <alignment horizontal="center" vertical="center" wrapText="1"/>
      <protection/>
    </xf>
    <xf numFmtId="0" fontId="54" fillId="33" borderId="10" xfId="66" applyNumberFormat="1" applyFont="1" applyFill="1" applyBorder="1" applyAlignment="1">
      <alignment horizontal="left" vertical="center" wrapText="1"/>
      <protection/>
    </xf>
    <xf numFmtId="0" fontId="2" fillId="33" borderId="16" xfId="66" applyNumberFormat="1" applyFont="1" applyFill="1" applyBorder="1" applyAlignment="1">
      <alignment horizontal="center" vertical="center" wrapText="1"/>
      <protection/>
    </xf>
    <xf numFmtId="0" fontId="2" fillId="33" borderId="17" xfId="66" applyNumberFormat="1" applyFont="1" applyFill="1" applyBorder="1" applyAlignment="1">
      <alignment horizontal="center" vertical="center" wrapText="1"/>
      <protection/>
    </xf>
    <xf numFmtId="0" fontId="54" fillId="33" borderId="10" xfId="66" applyNumberFormat="1" applyFont="1" applyFill="1" applyBorder="1" applyAlignment="1">
      <alignment horizontal="center" vertical="center" wrapText="1"/>
      <protection/>
    </xf>
    <xf numFmtId="0" fontId="2" fillId="33" borderId="18" xfId="66" applyNumberFormat="1" applyFont="1" applyFill="1" applyBorder="1" applyAlignment="1">
      <alignment horizontal="center" vertical="center" wrapText="1"/>
      <protection/>
    </xf>
    <xf numFmtId="0" fontId="2" fillId="33" borderId="19" xfId="66" applyNumberFormat="1" applyFont="1" applyFill="1" applyBorder="1" applyAlignment="1">
      <alignment horizontal="center" vertical="center" wrapText="1"/>
      <protection/>
    </xf>
    <xf numFmtId="0" fontId="2" fillId="33" borderId="20" xfId="66" applyNumberFormat="1" applyFont="1" applyFill="1" applyBorder="1" applyAlignment="1">
      <alignment horizontal="center" vertical="center" wrapText="1"/>
      <protection/>
    </xf>
    <xf numFmtId="0" fontId="2" fillId="33" borderId="21" xfId="66" applyNumberFormat="1" applyFont="1" applyFill="1" applyBorder="1" applyAlignment="1">
      <alignment horizontal="center" vertical="center" wrapText="1"/>
      <protection/>
    </xf>
    <xf numFmtId="0" fontId="54" fillId="33" borderId="10" xfId="66" applyNumberFormat="1" applyFont="1" applyFill="1" applyBorder="1" applyAlignment="1">
      <alignment vertical="center" wrapText="1"/>
      <protection/>
    </xf>
    <xf numFmtId="0" fontId="2" fillId="33" borderId="22" xfId="66" applyNumberFormat="1" applyFont="1" applyFill="1" applyBorder="1" applyAlignment="1">
      <alignment horizontal="center" vertical="center" wrapText="1"/>
      <protection/>
    </xf>
    <xf numFmtId="0" fontId="56" fillId="34" borderId="23" xfId="0" applyFont="1" applyFill="1" applyBorder="1" applyAlignment="1">
      <alignment horizontal="left" vertical="center" wrapText="1"/>
    </xf>
    <xf numFmtId="0" fontId="56" fillId="34" borderId="23" xfId="0" applyFont="1" applyFill="1" applyBorder="1" applyAlignment="1">
      <alignment horizontal="left" vertical="center"/>
    </xf>
    <xf numFmtId="0" fontId="4" fillId="33" borderId="23" xfId="66" applyNumberFormat="1" applyFont="1" applyFill="1" applyBorder="1" applyAlignment="1">
      <alignment horizontal="left" vertical="center" wrapText="1"/>
      <protection/>
    </xf>
    <xf numFmtId="0" fontId="4" fillId="33" borderId="23" xfId="66" applyNumberFormat="1" applyFont="1" applyFill="1" applyBorder="1" applyAlignment="1">
      <alignment horizontal="center" vertical="center" wrapText="1"/>
      <protection/>
    </xf>
    <xf numFmtId="0" fontId="54" fillId="34" borderId="24" xfId="0" applyFont="1" applyFill="1" applyBorder="1" applyAlignment="1">
      <alignment horizontal="center" vertical="center" wrapText="1"/>
    </xf>
    <xf numFmtId="0" fontId="54" fillId="33" borderId="13" xfId="66" applyNumberFormat="1" applyFont="1" applyFill="1" applyBorder="1" applyAlignment="1">
      <alignment horizontal="left" vertical="center" wrapText="1"/>
      <protection/>
    </xf>
    <xf numFmtId="0" fontId="57" fillId="33" borderId="10" xfId="66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33" borderId="10" xfId="66" applyNumberFormat="1" applyFont="1" applyFill="1" applyBorder="1" applyAlignment="1">
      <alignment horizontal="left" vertical="center" wrapText="1"/>
      <protection/>
    </xf>
    <xf numFmtId="9" fontId="54" fillId="33" borderId="10" xfId="66" applyNumberFormat="1" applyFont="1" applyFill="1" applyBorder="1" applyAlignment="1">
      <alignment horizontal="center" vertical="center" wrapText="1"/>
      <protection/>
    </xf>
    <xf numFmtId="49" fontId="54" fillId="33" borderId="10" xfId="66" applyNumberFormat="1" applyFont="1" applyFill="1" applyBorder="1" applyAlignment="1">
      <alignment horizontal="center" vertical="center" wrapText="1"/>
      <protection/>
    </xf>
    <xf numFmtId="9" fontId="57" fillId="33" borderId="10" xfId="6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65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6" fillId="0" borderId="10" xfId="69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4" fillId="0" borderId="10" xfId="36" applyNumberFormat="1" applyFont="1" applyFill="1" applyBorder="1" applyAlignment="1" applyProtection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 77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10 2" xfId="65"/>
    <cellStyle name="常规 2" xfId="66"/>
    <cellStyle name="常规 3" xfId="67"/>
    <cellStyle name="常规 3 2 2 5 2" xfId="68"/>
    <cellStyle name="常规 7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67">
      <selection activeCell="L10" sqref="L10"/>
    </sheetView>
  </sheetViews>
  <sheetFormatPr defaultColWidth="9.00390625" defaultRowHeight="14.25"/>
  <cols>
    <col min="1" max="1" width="3.625" style="0" customWidth="1"/>
    <col min="2" max="2" width="17.25390625" style="0" customWidth="1"/>
    <col min="3" max="3" width="6.625" style="0" customWidth="1"/>
    <col min="4" max="4" width="5.875" style="0" customWidth="1"/>
    <col min="5" max="5" width="6.00390625" style="0" customWidth="1"/>
    <col min="6" max="6" width="10.125" style="0" customWidth="1"/>
    <col min="7" max="7" width="10.875" style="0" customWidth="1"/>
    <col min="8" max="8" width="11.125" style="0" customWidth="1"/>
    <col min="9" max="9" width="9.75390625" style="0" customWidth="1"/>
  </cols>
  <sheetData>
    <row r="1" spans="1:9" ht="40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0.25" customHeight="1">
      <c r="A2" s="38" t="s">
        <v>1</v>
      </c>
      <c r="B2" s="38" t="s">
        <v>2</v>
      </c>
      <c r="C2" s="38" t="s">
        <v>3</v>
      </c>
      <c r="D2" s="38"/>
      <c r="E2" s="38"/>
      <c r="F2" s="39" t="s">
        <v>4</v>
      </c>
      <c r="G2" s="40" t="s">
        <v>5</v>
      </c>
      <c r="H2" s="40"/>
      <c r="I2" s="40"/>
    </row>
    <row r="3" spans="1:9" ht="30.75" customHeight="1">
      <c r="A3" s="38"/>
      <c r="B3" s="38"/>
      <c r="C3" s="41" t="s">
        <v>6</v>
      </c>
      <c r="D3" s="42" t="s">
        <v>7</v>
      </c>
      <c r="E3" s="42" t="s">
        <v>8</v>
      </c>
      <c r="F3" s="43"/>
      <c r="G3" s="44" t="s">
        <v>6</v>
      </c>
      <c r="H3" s="42" t="s">
        <v>7</v>
      </c>
      <c r="I3" s="42" t="s">
        <v>8</v>
      </c>
    </row>
    <row r="4" spans="1:9" s="36" customFormat="1" ht="25.5" customHeight="1">
      <c r="A4" s="45"/>
      <c r="B4" s="45" t="s">
        <v>9</v>
      </c>
      <c r="C4" s="46">
        <f aca="true" t="shared" si="0" ref="C4:I4">C5+C6+C7+C8+C30+C43+C53+C60+C67+C74+C85+C90</f>
        <v>12702</v>
      </c>
      <c r="D4" s="47">
        <f t="shared" si="0"/>
        <v>8518</v>
      </c>
      <c r="E4" s="47">
        <f t="shared" si="0"/>
        <v>4184</v>
      </c>
      <c r="F4" s="47">
        <f t="shared" si="0"/>
        <v>10161600</v>
      </c>
      <c r="G4" s="47">
        <f t="shared" si="0"/>
        <v>8129300</v>
      </c>
      <c r="H4" s="47">
        <f t="shared" si="0"/>
        <v>5451500</v>
      </c>
      <c r="I4" s="47">
        <f t="shared" si="0"/>
        <v>2677800</v>
      </c>
    </row>
    <row r="5" spans="1:9" ht="20.25" customHeight="1">
      <c r="A5" s="48">
        <v>1</v>
      </c>
      <c r="B5" s="48" t="s">
        <v>10</v>
      </c>
      <c r="C5" s="49">
        <f aca="true" t="shared" si="1" ref="C5:C29">D5+E5</f>
        <v>457</v>
      </c>
      <c r="D5" s="50"/>
      <c r="E5" s="50">
        <v>457</v>
      </c>
      <c r="F5" s="51">
        <f>C5*800</f>
        <v>365600</v>
      </c>
      <c r="G5" s="51">
        <f>H5+I5</f>
        <v>292480</v>
      </c>
      <c r="H5" s="51">
        <f>D5*800*0.8</f>
        <v>0</v>
      </c>
      <c r="I5" s="51">
        <f>E5*800*0.8</f>
        <v>292480</v>
      </c>
    </row>
    <row r="6" spans="1:9" ht="14.25">
      <c r="A6" s="48">
        <v>2</v>
      </c>
      <c r="B6" s="48" t="s">
        <v>11</v>
      </c>
      <c r="C6" s="49">
        <f t="shared" si="1"/>
        <v>1376</v>
      </c>
      <c r="D6" s="52"/>
      <c r="E6" s="50">
        <v>1376</v>
      </c>
      <c r="F6" s="51">
        <f aca="true" t="shared" si="2" ref="F6:F69">C6*800</f>
        <v>1100800</v>
      </c>
      <c r="G6" s="51">
        <f aca="true" t="shared" si="3" ref="G6:G69">H6+I6</f>
        <v>880680</v>
      </c>
      <c r="H6" s="51">
        <f aca="true" t="shared" si="4" ref="H6:H69">D6*800*0.8</f>
        <v>0</v>
      </c>
      <c r="I6" s="51">
        <v>880680</v>
      </c>
    </row>
    <row r="7" spans="1:9" ht="14.25">
      <c r="A7" s="48">
        <v>3</v>
      </c>
      <c r="B7" s="48" t="s">
        <v>12</v>
      </c>
      <c r="C7" s="49">
        <f t="shared" si="1"/>
        <v>1631</v>
      </c>
      <c r="D7" s="52">
        <v>1631</v>
      </c>
      <c r="E7" s="50"/>
      <c r="F7" s="51">
        <f t="shared" si="2"/>
        <v>1304800</v>
      </c>
      <c r="G7" s="51">
        <f t="shared" si="3"/>
        <v>1043820</v>
      </c>
      <c r="H7" s="51">
        <v>1043820</v>
      </c>
      <c r="I7" s="51">
        <f aca="true" t="shared" si="5" ref="I7:I69">E7*800*0.8</f>
        <v>0</v>
      </c>
    </row>
    <row r="8" spans="1:9" ht="14.25">
      <c r="A8" s="48"/>
      <c r="B8" s="53" t="s">
        <v>13</v>
      </c>
      <c r="C8" s="54">
        <f t="shared" si="1"/>
        <v>3376</v>
      </c>
      <c r="D8" s="54">
        <f>SUM(D9:D29)</f>
        <v>2316</v>
      </c>
      <c r="E8" s="54">
        <f>SUM(E9:E29)</f>
        <v>1060</v>
      </c>
      <c r="F8" s="55">
        <f>SUM(F9:F29)</f>
        <v>2700800</v>
      </c>
      <c r="G8" s="55">
        <f>SUM(G9:G29)</f>
        <v>2160640</v>
      </c>
      <c r="H8" s="51">
        <f t="shared" si="4"/>
        <v>1482240</v>
      </c>
      <c r="I8" s="51">
        <f t="shared" si="5"/>
        <v>678400</v>
      </c>
    </row>
    <row r="9" spans="1:9" ht="14.25">
      <c r="A9" s="48">
        <v>4</v>
      </c>
      <c r="B9" s="48" t="s">
        <v>14</v>
      </c>
      <c r="C9" s="49">
        <f t="shared" si="1"/>
        <v>283</v>
      </c>
      <c r="D9" s="56"/>
      <c r="E9" s="50">
        <v>283</v>
      </c>
      <c r="F9" s="51">
        <f t="shared" si="2"/>
        <v>226400</v>
      </c>
      <c r="G9" s="51">
        <f t="shared" si="3"/>
        <v>181120</v>
      </c>
      <c r="H9" s="51">
        <f t="shared" si="4"/>
        <v>0</v>
      </c>
      <c r="I9" s="51">
        <f t="shared" si="5"/>
        <v>181120</v>
      </c>
    </row>
    <row r="10" spans="1:9" ht="14.25">
      <c r="A10" s="48">
        <v>5</v>
      </c>
      <c r="B10" s="48" t="s">
        <v>15</v>
      </c>
      <c r="C10" s="49">
        <f t="shared" si="1"/>
        <v>375</v>
      </c>
      <c r="D10" s="56"/>
      <c r="E10" s="57">
        <v>375</v>
      </c>
      <c r="F10" s="51">
        <f t="shared" si="2"/>
        <v>300000</v>
      </c>
      <c r="G10" s="51">
        <f t="shared" si="3"/>
        <v>240000</v>
      </c>
      <c r="H10" s="51">
        <f t="shared" si="4"/>
        <v>0</v>
      </c>
      <c r="I10" s="51">
        <f t="shared" si="5"/>
        <v>240000</v>
      </c>
    </row>
    <row r="11" spans="1:9" ht="14.25">
      <c r="A11" s="48">
        <v>6</v>
      </c>
      <c r="B11" s="48" t="s">
        <v>16</v>
      </c>
      <c r="C11" s="49">
        <f t="shared" si="1"/>
        <v>402</v>
      </c>
      <c r="D11" s="56"/>
      <c r="E11" s="57">
        <v>402</v>
      </c>
      <c r="F11" s="51">
        <f t="shared" si="2"/>
        <v>321600</v>
      </c>
      <c r="G11" s="51">
        <f t="shared" si="3"/>
        <v>257280</v>
      </c>
      <c r="H11" s="51">
        <f t="shared" si="4"/>
        <v>0</v>
      </c>
      <c r="I11" s="51">
        <f t="shared" si="5"/>
        <v>257280</v>
      </c>
    </row>
    <row r="12" spans="1:9" ht="14.25">
      <c r="A12" s="48">
        <v>7</v>
      </c>
      <c r="B12" s="48" t="s">
        <v>17</v>
      </c>
      <c r="C12" s="49">
        <f t="shared" si="1"/>
        <v>178</v>
      </c>
      <c r="D12" s="57">
        <v>178</v>
      </c>
      <c r="E12" s="56"/>
      <c r="F12" s="51">
        <f t="shared" si="2"/>
        <v>142400</v>
      </c>
      <c r="G12" s="51">
        <f t="shared" si="3"/>
        <v>113920</v>
      </c>
      <c r="H12" s="51">
        <f t="shared" si="4"/>
        <v>113920</v>
      </c>
      <c r="I12" s="51">
        <f t="shared" si="5"/>
        <v>0</v>
      </c>
    </row>
    <row r="13" spans="1:9" ht="14.25">
      <c r="A13" s="48">
        <v>8</v>
      </c>
      <c r="B13" s="48" t="s">
        <v>18</v>
      </c>
      <c r="C13" s="49">
        <f t="shared" si="1"/>
        <v>124</v>
      </c>
      <c r="D13" s="57">
        <v>124</v>
      </c>
      <c r="E13" s="56"/>
      <c r="F13" s="51">
        <f t="shared" si="2"/>
        <v>99200</v>
      </c>
      <c r="G13" s="51">
        <f t="shared" si="3"/>
        <v>79360</v>
      </c>
      <c r="H13" s="51">
        <f t="shared" si="4"/>
        <v>79360</v>
      </c>
      <c r="I13" s="51">
        <f t="shared" si="5"/>
        <v>0</v>
      </c>
    </row>
    <row r="14" spans="1:9" ht="14.25">
      <c r="A14" s="48">
        <v>9</v>
      </c>
      <c r="B14" s="48" t="s">
        <v>19</v>
      </c>
      <c r="C14" s="49">
        <f t="shared" si="1"/>
        <v>180</v>
      </c>
      <c r="D14" s="57">
        <v>180</v>
      </c>
      <c r="E14" s="56"/>
      <c r="F14" s="51">
        <f t="shared" si="2"/>
        <v>144000</v>
      </c>
      <c r="G14" s="51">
        <f t="shared" si="3"/>
        <v>115200</v>
      </c>
      <c r="H14" s="51">
        <f t="shared" si="4"/>
        <v>115200</v>
      </c>
      <c r="I14" s="51">
        <f t="shared" si="5"/>
        <v>0</v>
      </c>
    </row>
    <row r="15" spans="1:9" ht="14.25">
      <c r="A15" s="48">
        <v>10</v>
      </c>
      <c r="B15" s="48" t="s">
        <v>20</v>
      </c>
      <c r="C15" s="49">
        <f t="shared" si="1"/>
        <v>65</v>
      </c>
      <c r="D15" s="57">
        <v>65</v>
      </c>
      <c r="E15" s="56"/>
      <c r="F15" s="51">
        <f t="shared" si="2"/>
        <v>52000</v>
      </c>
      <c r="G15" s="51">
        <f t="shared" si="3"/>
        <v>41600</v>
      </c>
      <c r="H15" s="51">
        <f t="shared" si="4"/>
        <v>41600</v>
      </c>
      <c r="I15" s="51">
        <f t="shared" si="5"/>
        <v>0</v>
      </c>
    </row>
    <row r="16" spans="1:9" ht="14.25">
      <c r="A16" s="48">
        <v>11</v>
      </c>
      <c r="B16" s="48" t="s">
        <v>21</v>
      </c>
      <c r="C16" s="49">
        <f t="shared" si="1"/>
        <v>258</v>
      </c>
      <c r="D16" s="57">
        <v>258</v>
      </c>
      <c r="E16" s="56"/>
      <c r="F16" s="51">
        <f t="shared" si="2"/>
        <v>206400</v>
      </c>
      <c r="G16" s="51">
        <f t="shared" si="3"/>
        <v>165120</v>
      </c>
      <c r="H16" s="51">
        <f t="shared" si="4"/>
        <v>165120</v>
      </c>
      <c r="I16" s="51">
        <f t="shared" si="5"/>
        <v>0</v>
      </c>
    </row>
    <row r="17" spans="1:9" ht="14.25">
      <c r="A17" s="48">
        <v>12</v>
      </c>
      <c r="B17" s="48" t="s">
        <v>22</v>
      </c>
      <c r="C17" s="49">
        <f t="shared" si="1"/>
        <v>25</v>
      </c>
      <c r="D17" s="57">
        <v>25</v>
      </c>
      <c r="E17" s="56"/>
      <c r="F17" s="51">
        <f t="shared" si="2"/>
        <v>20000</v>
      </c>
      <c r="G17" s="51">
        <f t="shared" si="3"/>
        <v>16000</v>
      </c>
      <c r="H17" s="51">
        <f t="shared" si="4"/>
        <v>16000</v>
      </c>
      <c r="I17" s="51">
        <f t="shared" si="5"/>
        <v>0</v>
      </c>
    </row>
    <row r="18" spans="1:9" ht="14.25">
      <c r="A18" s="48">
        <v>13</v>
      </c>
      <c r="B18" s="48" t="s">
        <v>23</v>
      </c>
      <c r="C18" s="49">
        <f t="shared" si="1"/>
        <v>149</v>
      </c>
      <c r="D18" s="57">
        <v>149</v>
      </c>
      <c r="E18" s="56"/>
      <c r="F18" s="51">
        <f t="shared" si="2"/>
        <v>119200</v>
      </c>
      <c r="G18" s="51">
        <f t="shared" si="3"/>
        <v>95360</v>
      </c>
      <c r="H18" s="51">
        <f t="shared" si="4"/>
        <v>95360</v>
      </c>
      <c r="I18" s="51">
        <f t="shared" si="5"/>
        <v>0</v>
      </c>
    </row>
    <row r="19" spans="1:9" ht="14.25">
      <c r="A19" s="48">
        <v>14</v>
      </c>
      <c r="B19" s="48" t="s">
        <v>24</v>
      </c>
      <c r="C19" s="49">
        <f t="shared" si="1"/>
        <v>206</v>
      </c>
      <c r="D19" s="57">
        <v>206</v>
      </c>
      <c r="E19" s="56"/>
      <c r="F19" s="51">
        <f t="shared" si="2"/>
        <v>164800</v>
      </c>
      <c r="G19" s="51">
        <f t="shared" si="3"/>
        <v>131840</v>
      </c>
      <c r="H19" s="51">
        <f t="shared" si="4"/>
        <v>131840</v>
      </c>
      <c r="I19" s="51">
        <f t="shared" si="5"/>
        <v>0</v>
      </c>
    </row>
    <row r="20" spans="1:9" ht="14.25">
      <c r="A20" s="48">
        <v>15</v>
      </c>
      <c r="B20" s="48" t="s">
        <v>25</v>
      </c>
      <c r="C20" s="49">
        <f t="shared" si="1"/>
        <v>112</v>
      </c>
      <c r="D20" s="57">
        <v>112</v>
      </c>
      <c r="E20" s="56"/>
      <c r="F20" s="51">
        <f t="shared" si="2"/>
        <v>89600</v>
      </c>
      <c r="G20" s="51">
        <f t="shared" si="3"/>
        <v>71680</v>
      </c>
      <c r="H20" s="51">
        <f t="shared" si="4"/>
        <v>71680</v>
      </c>
      <c r="I20" s="51">
        <f t="shared" si="5"/>
        <v>0</v>
      </c>
    </row>
    <row r="21" spans="1:9" ht="14.25">
      <c r="A21" s="48">
        <v>16</v>
      </c>
      <c r="B21" s="48" t="s">
        <v>26</v>
      </c>
      <c r="C21" s="49">
        <f t="shared" si="1"/>
        <v>99</v>
      </c>
      <c r="D21" s="57">
        <v>99</v>
      </c>
      <c r="E21" s="56"/>
      <c r="F21" s="51">
        <f t="shared" si="2"/>
        <v>79200</v>
      </c>
      <c r="G21" s="51">
        <f t="shared" si="3"/>
        <v>63360</v>
      </c>
      <c r="H21" s="51">
        <f t="shared" si="4"/>
        <v>63360</v>
      </c>
      <c r="I21" s="51">
        <f t="shared" si="5"/>
        <v>0</v>
      </c>
    </row>
    <row r="22" spans="1:9" ht="14.25">
      <c r="A22" s="48">
        <v>17</v>
      </c>
      <c r="B22" s="48" t="s">
        <v>27</v>
      </c>
      <c r="C22" s="49">
        <f t="shared" si="1"/>
        <v>53</v>
      </c>
      <c r="D22" s="57">
        <v>53</v>
      </c>
      <c r="E22" s="56"/>
      <c r="F22" s="51">
        <f t="shared" si="2"/>
        <v>42400</v>
      </c>
      <c r="G22" s="51">
        <f t="shared" si="3"/>
        <v>33920</v>
      </c>
      <c r="H22" s="51">
        <f t="shared" si="4"/>
        <v>33920</v>
      </c>
      <c r="I22" s="51">
        <f t="shared" si="5"/>
        <v>0</v>
      </c>
    </row>
    <row r="23" spans="1:9" ht="14.25">
      <c r="A23" s="48">
        <v>18</v>
      </c>
      <c r="B23" s="48" t="s">
        <v>28</v>
      </c>
      <c r="C23" s="49">
        <f t="shared" si="1"/>
        <v>108</v>
      </c>
      <c r="D23" s="57">
        <v>108</v>
      </c>
      <c r="E23" s="56"/>
      <c r="F23" s="51">
        <f t="shared" si="2"/>
        <v>86400</v>
      </c>
      <c r="G23" s="51">
        <f t="shared" si="3"/>
        <v>69120</v>
      </c>
      <c r="H23" s="51">
        <f t="shared" si="4"/>
        <v>69120</v>
      </c>
      <c r="I23" s="51">
        <f t="shared" si="5"/>
        <v>0</v>
      </c>
    </row>
    <row r="24" spans="1:9" ht="14.25">
      <c r="A24" s="48">
        <v>19</v>
      </c>
      <c r="B24" s="48" t="s">
        <v>29</v>
      </c>
      <c r="C24" s="49">
        <f t="shared" si="1"/>
        <v>151</v>
      </c>
      <c r="D24" s="57">
        <v>151</v>
      </c>
      <c r="E24" s="56"/>
      <c r="F24" s="51">
        <f t="shared" si="2"/>
        <v>120800</v>
      </c>
      <c r="G24" s="51">
        <f t="shared" si="3"/>
        <v>96640</v>
      </c>
      <c r="H24" s="51">
        <f t="shared" si="4"/>
        <v>96640</v>
      </c>
      <c r="I24" s="51">
        <f t="shared" si="5"/>
        <v>0</v>
      </c>
    </row>
    <row r="25" spans="1:9" ht="14.25">
      <c r="A25" s="48">
        <v>20</v>
      </c>
      <c r="B25" s="48" t="s">
        <v>30</v>
      </c>
      <c r="C25" s="49">
        <f t="shared" si="1"/>
        <v>116</v>
      </c>
      <c r="D25" s="57">
        <v>116</v>
      </c>
      <c r="E25" s="56"/>
      <c r="F25" s="51">
        <f t="shared" si="2"/>
        <v>92800</v>
      </c>
      <c r="G25" s="51">
        <f t="shared" si="3"/>
        <v>74240</v>
      </c>
      <c r="H25" s="51">
        <f t="shared" si="4"/>
        <v>74240</v>
      </c>
      <c r="I25" s="51">
        <f t="shared" si="5"/>
        <v>0</v>
      </c>
    </row>
    <row r="26" spans="1:9" ht="14.25">
      <c r="A26" s="48">
        <v>21</v>
      </c>
      <c r="B26" s="48" t="s">
        <v>31</v>
      </c>
      <c r="C26" s="49">
        <f t="shared" si="1"/>
        <v>56</v>
      </c>
      <c r="D26" s="57">
        <v>56</v>
      </c>
      <c r="E26" s="56"/>
      <c r="F26" s="51">
        <f t="shared" si="2"/>
        <v>44800</v>
      </c>
      <c r="G26" s="51">
        <f t="shared" si="3"/>
        <v>35840</v>
      </c>
      <c r="H26" s="51">
        <f t="shared" si="4"/>
        <v>35840</v>
      </c>
      <c r="I26" s="51">
        <f t="shared" si="5"/>
        <v>0</v>
      </c>
    </row>
    <row r="27" spans="1:9" ht="14.25">
      <c r="A27" s="48">
        <v>22</v>
      </c>
      <c r="B27" s="48" t="s">
        <v>32</v>
      </c>
      <c r="C27" s="49">
        <f t="shared" si="1"/>
        <v>88</v>
      </c>
      <c r="D27" s="57">
        <v>88</v>
      </c>
      <c r="E27" s="56"/>
      <c r="F27" s="51">
        <f t="shared" si="2"/>
        <v>70400</v>
      </c>
      <c r="G27" s="51">
        <f t="shared" si="3"/>
        <v>56320</v>
      </c>
      <c r="H27" s="51">
        <f t="shared" si="4"/>
        <v>56320</v>
      </c>
      <c r="I27" s="51">
        <f t="shared" si="5"/>
        <v>0</v>
      </c>
    </row>
    <row r="28" spans="1:9" ht="14.25">
      <c r="A28" s="48">
        <v>23</v>
      </c>
      <c r="B28" s="48" t="s">
        <v>33</v>
      </c>
      <c r="C28" s="49">
        <f t="shared" si="1"/>
        <v>139</v>
      </c>
      <c r="D28" s="57">
        <v>139</v>
      </c>
      <c r="E28" s="56"/>
      <c r="F28" s="51">
        <f t="shared" si="2"/>
        <v>111200</v>
      </c>
      <c r="G28" s="51">
        <f t="shared" si="3"/>
        <v>88960</v>
      </c>
      <c r="H28" s="51">
        <f t="shared" si="4"/>
        <v>88960</v>
      </c>
      <c r="I28" s="51">
        <f t="shared" si="5"/>
        <v>0</v>
      </c>
    </row>
    <row r="29" spans="1:9" ht="14.25">
      <c r="A29" s="48">
        <v>24</v>
      </c>
      <c r="B29" s="48" t="s">
        <v>34</v>
      </c>
      <c r="C29" s="49">
        <f t="shared" si="1"/>
        <v>209</v>
      </c>
      <c r="D29" s="57">
        <v>209</v>
      </c>
      <c r="E29" s="56"/>
      <c r="F29" s="51">
        <f t="shared" si="2"/>
        <v>167200</v>
      </c>
      <c r="G29" s="51">
        <f t="shared" si="3"/>
        <v>133760</v>
      </c>
      <c r="H29" s="51">
        <f t="shared" si="4"/>
        <v>133760</v>
      </c>
      <c r="I29" s="51">
        <f t="shared" si="5"/>
        <v>0</v>
      </c>
    </row>
    <row r="30" spans="1:9" ht="14.25">
      <c r="A30" s="48"/>
      <c r="B30" s="53" t="s">
        <v>35</v>
      </c>
      <c r="C30" s="54">
        <f>SUM(C31:C42)</f>
        <v>1579</v>
      </c>
      <c r="D30" s="54">
        <f>SUM(D31:D42)</f>
        <v>1138</v>
      </c>
      <c r="E30" s="54">
        <f>SUM(E31:E42)</f>
        <v>441</v>
      </c>
      <c r="F30" s="55">
        <f>SUM(F31:F42)</f>
        <v>1263200</v>
      </c>
      <c r="G30" s="51">
        <f t="shared" si="3"/>
        <v>1010560</v>
      </c>
      <c r="H30" s="51">
        <f t="shared" si="4"/>
        <v>728320</v>
      </c>
      <c r="I30" s="51">
        <f t="shared" si="5"/>
        <v>282240</v>
      </c>
    </row>
    <row r="31" spans="1:9" ht="14.25">
      <c r="A31" s="48">
        <v>25</v>
      </c>
      <c r="B31" s="48" t="s">
        <v>36</v>
      </c>
      <c r="C31" s="49">
        <f aca="true" t="shared" si="6" ref="C31:C42">D31+E31</f>
        <v>441</v>
      </c>
      <c r="D31" s="58"/>
      <c r="E31" s="50">
        <v>441</v>
      </c>
      <c r="F31" s="51">
        <f t="shared" si="2"/>
        <v>352800</v>
      </c>
      <c r="G31" s="51">
        <f t="shared" si="3"/>
        <v>282240</v>
      </c>
      <c r="H31" s="51">
        <f t="shared" si="4"/>
        <v>0</v>
      </c>
      <c r="I31" s="51">
        <f t="shared" si="5"/>
        <v>282240</v>
      </c>
    </row>
    <row r="32" spans="1:9" ht="14.25">
      <c r="A32" s="48">
        <v>26</v>
      </c>
      <c r="B32" s="48" t="s">
        <v>37</v>
      </c>
      <c r="C32" s="49">
        <f t="shared" si="6"/>
        <v>257</v>
      </c>
      <c r="D32" s="59">
        <v>257</v>
      </c>
      <c r="E32" s="58"/>
      <c r="F32" s="51">
        <f t="shared" si="2"/>
        <v>205600</v>
      </c>
      <c r="G32" s="51">
        <f t="shared" si="3"/>
        <v>164480</v>
      </c>
      <c r="H32" s="51">
        <f t="shared" si="4"/>
        <v>164480</v>
      </c>
      <c r="I32" s="51">
        <f t="shared" si="5"/>
        <v>0</v>
      </c>
    </row>
    <row r="33" spans="1:9" ht="14.25">
      <c r="A33" s="48">
        <v>27</v>
      </c>
      <c r="B33" s="48" t="s">
        <v>38</v>
      </c>
      <c r="C33" s="49">
        <f t="shared" si="6"/>
        <v>97</v>
      </c>
      <c r="D33" s="59">
        <v>97</v>
      </c>
      <c r="E33" s="58"/>
      <c r="F33" s="51">
        <f t="shared" si="2"/>
        <v>77600</v>
      </c>
      <c r="G33" s="51">
        <f t="shared" si="3"/>
        <v>62080</v>
      </c>
      <c r="H33" s="51">
        <f t="shared" si="4"/>
        <v>62080</v>
      </c>
      <c r="I33" s="51">
        <f t="shared" si="5"/>
        <v>0</v>
      </c>
    </row>
    <row r="34" spans="1:9" ht="14.25">
      <c r="A34" s="48">
        <v>28</v>
      </c>
      <c r="B34" s="48" t="s">
        <v>39</v>
      </c>
      <c r="C34" s="49">
        <f t="shared" si="6"/>
        <v>89</v>
      </c>
      <c r="D34" s="59">
        <v>89</v>
      </c>
      <c r="E34" s="58"/>
      <c r="F34" s="51">
        <f t="shared" si="2"/>
        <v>71200</v>
      </c>
      <c r="G34" s="51">
        <f t="shared" si="3"/>
        <v>56960</v>
      </c>
      <c r="H34" s="51">
        <f t="shared" si="4"/>
        <v>56960</v>
      </c>
      <c r="I34" s="51">
        <f t="shared" si="5"/>
        <v>0</v>
      </c>
    </row>
    <row r="35" spans="1:9" ht="14.25">
      <c r="A35" s="48">
        <v>29</v>
      </c>
      <c r="B35" s="48" t="s">
        <v>40</v>
      </c>
      <c r="C35" s="49">
        <f t="shared" si="6"/>
        <v>123</v>
      </c>
      <c r="D35" s="59">
        <v>123</v>
      </c>
      <c r="E35" s="58"/>
      <c r="F35" s="51">
        <f t="shared" si="2"/>
        <v>98400</v>
      </c>
      <c r="G35" s="51">
        <f t="shared" si="3"/>
        <v>78720</v>
      </c>
      <c r="H35" s="51">
        <f t="shared" si="4"/>
        <v>78720</v>
      </c>
      <c r="I35" s="51">
        <f t="shared" si="5"/>
        <v>0</v>
      </c>
    </row>
    <row r="36" spans="1:9" ht="14.25">
      <c r="A36" s="48">
        <v>30</v>
      </c>
      <c r="B36" s="48" t="s">
        <v>41</v>
      </c>
      <c r="C36" s="49">
        <f t="shared" si="6"/>
        <v>87</v>
      </c>
      <c r="D36" s="59">
        <v>87</v>
      </c>
      <c r="E36" s="60"/>
      <c r="F36" s="51">
        <f t="shared" si="2"/>
        <v>69600</v>
      </c>
      <c r="G36" s="51">
        <f t="shared" si="3"/>
        <v>55680</v>
      </c>
      <c r="H36" s="51">
        <f t="shared" si="4"/>
        <v>55680</v>
      </c>
      <c r="I36" s="51">
        <f t="shared" si="5"/>
        <v>0</v>
      </c>
    </row>
    <row r="37" spans="1:9" ht="14.25">
      <c r="A37" s="48">
        <v>31</v>
      </c>
      <c r="B37" s="48" t="s">
        <v>42</v>
      </c>
      <c r="C37" s="49">
        <f t="shared" si="6"/>
        <v>92</v>
      </c>
      <c r="D37" s="59">
        <v>92</v>
      </c>
      <c r="E37" s="58"/>
      <c r="F37" s="51">
        <f t="shared" si="2"/>
        <v>73600</v>
      </c>
      <c r="G37" s="51">
        <f t="shared" si="3"/>
        <v>58880</v>
      </c>
      <c r="H37" s="51">
        <f t="shared" si="4"/>
        <v>58880</v>
      </c>
      <c r="I37" s="51">
        <f t="shared" si="5"/>
        <v>0</v>
      </c>
    </row>
    <row r="38" spans="1:9" ht="14.25">
      <c r="A38" s="48">
        <v>32</v>
      </c>
      <c r="B38" s="48" t="s">
        <v>43</v>
      </c>
      <c r="C38" s="49">
        <f t="shared" si="6"/>
        <v>115</v>
      </c>
      <c r="D38" s="59">
        <v>115</v>
      </c>
      <c r="E38" s="58"/>
      <c r="F38" s="51">
        <f t="shared" si="2"/>
        <v>92000</v>
      </c>
      <c r="G38" s="51">
        <f t="shared" si="3"/>
        <v>73600</v>
      </c>
      <c r="H38" s="51">
        <f t="shared" si="4"/>
        <v>73600</v>
      </c>
      <c r="I38" s="51">
        <f t="shared" si="5"/>
        <v>0</v>
      </c>
    </row>
    <row r="39" spans="1:9" ht="14.25">
      <c r="A39" s="48">
        <v>33</v>
      </c>
      <c r="B39" s="48" t="s">
        <v>44</v>
      </c>
      <c r="C39" s="49">
        <f t="shared" si="6"/>
        <v>61</v>
      </c>
      <c r="D39" s="59">
        <v>61</v>
      </c>
      <c r="E39" s="58"/>
      <c r="F39" s="51">
        <f t="shared" si="2"/>
        <v>48800</v>
      </c>
      <c r="G39" s="51">
        <f t="shared" si="3"/>
        <v>39040</v>
      </c>
      <c r="H39" s="51">
        <f t="shared" si="4"/>
        <v>39040</v>
      </c>
      <c r="I39" s="51">
        <f t="shared" si="5"/>
        <v>0</v>
      </c>
    </row>
    <row r="40" spans="1:9" ht="14.25">
      <c r="A40" s="48">
        <v>34</v>
      </c>
      <c r="B40" s="48" t="s">
        <v>45</v>
      </c>
      <c r="C40" s="49">
        <f t="shared" si="6"/>
        <v>45</v>
      </c>
      <c r="D40" s="59">
        <v>45</v>
      </c>
      <c r="E40" s="58"/>
      <c r="F40" s="51">
        <f t="shared" si="2"/>
        <v>36000</v>
      </c>
      <c r="G40" s="51">
        <f t="shared" si="3"/>
        <v>28800</v>
      </c>
      <c r="H40" s="51">
        <f t="shared" si="4"/>
        <v>28800</v>
      </c>
      <c r="I40" s="51">
        <f t="shared" si="5"/>
        <v>0</v>
      </c>
    </row>
    <row r="41" spans="1:9" ht="14.25">
      <c r="A41" s="48">
        <v>35</v>
      </c>
      <c r="B41" s="48" t="s">
        <v>46</v>
      </c>
      <c r="C41" s="49">
        <f t="shared" si="6"/>
        <v>90</v>
      </c>
      <c r="D41" s="59">
        <v>90</v>
      </c>
      <c r="E41" s="58"/>
      <c r="F41" s="51">
        <f t="shared" si="2"/>
        <v>72000</v>
      </c>
      <c r="G41" s="51">
        <f t="shared" si="3"/>
        <v>57600</v>
      </c>
      <c r="H41" s="51">
        <f t="shared" si="4"/>
        <v>57600</v>
      </c>
      <c r="I41" s="51">
        <f t="shared" si="5"/>
        <v>0</v>
      </c>
    </row>
    <row r="42" spans="1:9" ht="14.25">
      <c r="A42" s="48">
        <v>36</v>
      </c>
      <c r="B42" s="48" t="s">
        <v>47</v>
      </c>
      <c r="C42" s="49">
        <f t="shared" si="6"/>
        <v>82</v>
      </c>
      <c r="D42" s="59">
        <v>82</v>
      </c>
      <c r="E42" s="58"/>
      <c r="F42" s="51">
        <f t="shared" si="2"/>
        <v>65600</v>
      </c>
      <c r="G42" s="51">
        <f t="shared" si="3"/>
        <v>52480</v>
      </c>
      <c r="H42" s="51">
        <f t="shared" si="4"/>
        <v>52480</v>
      </c>
      <c r="I42" s="51">
        <f t="shared" si="5"/>
        <v>0</v>
      </c>
    </row>
    <row r="43" spans="1:9" ht="14.25">
      <c r="A43" s="48"/>
      <c r="B43" s="53" t="s">
        <v>48</v>
      </c>
      <c r="C43" s="54">
        <f>SUM(C44:C52)</f>
        <v>1175</v>
      </c>
      <c r="D43" s="54">
        <f>SUM(D44:D52)</f>
        <v>770</v>
      </c>
      <c r="E43" s="54">
        <f>SUM(E44:E52)</f>
        <v>405</v>
      </c>
      <c r="F43" s="55">
        <f>SUM(F44:F52)</f>
        <v>940000</v>
      </c>
      <c r="G43" s="51">
        <f t="shared" si="3"/>
        <v>752000</v>
      </c>
      <c r="H43" s="51">
        <f t="shared" si="4"/>
        <v>492800</v>
      </c>
      <c r="I43" s="51">
        <f t="shared" si="5"/>
        <v>259200</v>
      </c>
    </row>
    <row r="44" spans="1:9" ht="14.25">
      <c r="A44" s="48">
        <v>37</v>
      </c>
      <c r="B44" s="48" t="s">
        <v>49</v>
      </c>
      <c r="C44" s="49">
        <f aca="true" t="shared" si="7" ref="C44:C52">D44+E44</f>
        <v>405</v>
      </c>
      <c r="D44" s="58"/>
      <c r="E44" s="50">
        <v>405</v>
      </c>
      <c r="F44" s="51">
        <f t="shared" si="2"/>
        <v>324000</v>
      </c>
      <c r="G44" s="51">
        <f t="shared" si="3"/>
        <v>259200</v>
      </c>
      <c r="H44" s="51">
        <f t="shared" si="4"/>
        <v>0</v>
      </c>
      <c r="I44" s="51">
        <f t="shared" si="5"/>
        <v>259200</v>
      </c>
    </row>
    <row r="45" spans="1:9" ht="14.25">
      <c r="A45" s="48">
        <v>38</v>
      </c>
      <c r="B45" s="48" t="s">
        <v>50</v>
      </c>
      <c r="C45" s="49">
        <f t="shared" si="7"/>
        <v>112</v>
      </c>
      <c r="D45" s="59">
        <v>112</v>
      </c>
      <c r="E45" s="58"/>
      <c r="F45" s="51">
        <f t="shared" si="2"/>
        <v>89600</v>
      </c>
      <c r="G45" s="51">
        <f t="shared" si="3"/>
        <v>71680</v>
      </c>
      <c r="H45" s="51">
        <f t="shared" si="4"/>
        <v>71680</v>
      </c>
      <c r="I45" s="51">
        <f t="shared" si="5"/>
        <v>0</v>
      </c>
    </row>
    <row r="46" spans="1:9" ht="14.25">
      <c r="A46" s="48">
        <v>39</v>
      </c>
      <c r="B46" s="48" t="s">
        <v>51</v>
      </c>
      <c r="C46" s="49">
        <f t="shared" si="7"/>
        <v>55</v>
      </c>
      <c r="D46" s="59">
        <v>55</v>
      </c>
      <c r="E46" s="58"/>
      <c r="F46" s="51">
        <f t="shared" si="2"/>
        <v>44000</v>
      </c>
      <c r="G46" s="51">
        <f t="shared" si="3"/>
        <v>35200</v>
      </c>
      <c r="H46" s="51">
        <f t="shared" si="4"/>
        <v>35200</v>
      </c>
      <c r="I46" s="51">
        <f t="shared" si="5"/>
        <v>0</v>
      </c>
    </row>
    <row r="47" spans="1:9" ht="14.25">
      <c r="A47" s="48">
        <v>40</v>
      </c>
      <c r="B47" s="48" t="s">
        <v>52</v>
      </c>
      <c r="C47" s="49">
        <f t="shared" si="7"/>
        <v>80</v>
      </c>
      <c r="D47" s="59">
        <v>80</v>
      </c>
      <c r="E47" s="58"/>
      <c r="F47" s="51">
        <f t="shared" si="2"/>
        <v>64000</v>
      </c>
      <c r="G47" s="51">
        <f t="shared" si="3"/>
        <v>51200</v>
      </c>
      <c r="H47" s="51">
        <f t="shared" si="4"/>
        <v>51200</v>
      </c>
      <c r="I47" s="51">
        <f t="shared" si="5"/>
        <v>0</v>
      </c>
    </row>
    <row r="48" spans="1:9" ht="14.25">
      <c r="A48" s="48">
        <v>41</v>
      </c>
      <c r="B48" s="48" t="s">
        <v>53</v>
      </c>
      <c r="C48" s="49">
        <f t="shared" si="7"/>
        <v>52</v>
      </c>
      <c r="D48" s="59">
        <v>52</v>
      </c>
      <c r="E48" s="58"/>
      <c r="F48" s="51">
        <f t="shared" si="2"/>
        <v>41600</v>
      </c>
      <c r="G48" s="51">
        <f t="shared" si="3"/>
        <v>33280</v>
      </c>
      <c r="H48" s="51">
        <f t="shared" si="4"/>
        <v>33280</v>
      </c>
      <c r="I48" s="51">
        <f t="shared" si="5"/>
        <v>0</v>
      </c>
    </row>
    <row r="49" spans="1:9" ht="14.25">
      <c r="A49" s="48">
        <v>42</v>
      </c>
      <c r="B49" s="48" t="s">
        <v>54</v>
      </c>
      <c r="C49" s="49">
        <f t="shared" si="7"/>
        <v>62</v>
      </c>
      <c r="D49" s="59">
        <v>62</v>
      </c>
      <c r="E49" s="58"/>
      <c r="F49" s="51">
        <f t="shared" si="2"/>
        <v>49600</v>
      </c>
      <c r="G49" s="51">
        <f t="shared" si="3"/>
        <v>39680</v>
      </c>
      <c r="H49" s="51">
        <f t="shared" si="4"/>
        <v>39680</v>
      </c>
      <c r="I49" s="51">
        <f t="shared" si="5"/>
        <v>0</v>
      </c>
    </row>
    <row r="50" spans="1:9" ht="14.25">
      <c r="A50" s="48">
        <v>43</v>
      </c>
      <c r="B50" s="48" t="s">
        <v>55</v>
      </c>
      <c r="C50" s="49">
        <f t="shared" si="7"/>
        <v>91</v>
      </c>
      <c r="D50" s="59">
        <v>91</v>
      </c>
      <c r="E50" s="58"/>
      <c r="F50" s="51">
        <f t="shared" si="2"/>
        <v>72800</v>
      </c>
      <c r="G50" s="51">
        <f t="shared" si="3"/>
        <v>58240</v>
      </c>
      <c r="H50" s="51">
        <f t="shared" si="4"/>
        <v>58240</v>
      </c>
      <c r="I50" s="51">
        <f t="shared" si="5"/>
        <v>0</v>
      </c>
    </row>
    <row r="51" spans="1:9" ht="14.25">
      <c r="A51" s="48">
        <v>44</v>
      </c>
      <c r="B51" s="48" t="s">
        <v>56</v>
      </c>
      <c r="C51" s="49">
        <f t="shared" si="7"/>
        <v>129</v>
      </c>
      <c r="D51" s="59">
        <v>129</v>
      </c>
      <c r="E51" s="58"/>
      <c r="F51" s="51">
        <f t="shared" si="2"/>
        <v>103200</v>
      </c>
      <c r="G51" s="51">
        <f t="shared" si="3"/>
        <v>82560</v>
      </c>
      <c r="H51" s="51">
        <f t="shared" si="4"/>
        <v>82560</v>
      </c>
      <c r="I51" s="51">
        <f t="shared" si="5"/>
        <v>0</v>
      </c>
    </row>
    <row r="52" spans="1:9" ht="14.25">
      <c r="A52" s="48">
        <v>45</v>
      </c>
      <c r="B52" s="48" t="s">
        <v>57</v>
      </c>
      <c r="C52" s="49">
        <f t="shared" si="7"/>
        <v>189</v>
      </c>
      <c r="D52" s="59">
        <v>189</v>
      </c>
      <c r="E52" s="58"/>
      <c r="F52" s="51">
        <f t="shared" si="2"/>
        <v>151200</v>
      </c>
      <c r="G52" s="51">
        <f t="shared" si="3"/>
        <v>120960</v>
      </c>
      <c r="H52" s="51">
        <f t="shared" si="4"/>
        <v>120960</v>
      </c>
      <c r="I52" s="51">
        <f t="shared" si="5"/>
        <v>0</v>
      </c>
    </row>
    <row r="53" spans="1:9" ht="14.25">
      <c r="A53" s="48"/>
      <c r="B53" s="53" t="s">
        <v>58</v>
      </c>
      <c r="C53" s="54">
        <f>SUM(C54:C59)</f>
        <v>293</v>
      </c>
      <c r="D53" s="54">
        <f>SUM(D54:D59)</f>
        <v>293</v>
      </c>
      <c r="E53" s="54">
        <f>SUM(E54:E59)</f>
        <v>0</v>
      </c>
      <c r="F53" s="55">
        <f>SUM(F54:F59)</f>
        <v>234400</v>
      </c>
      <c r="G53" s="51">
        <f t="shared" si="3"/>
        <v>187520</v>
      </c>
      <c r="H53" s="51">
        <f t="shared" si="4"/>
        <v>187520</v>
      </c>
      <c r="I53" s="51">
        <f t="shared" si="5"/>
        <v>0</v>
      </c>
    </row>
    <row r="54" spans="1:9" ht="14.25">
      <c r="A54" s="48">
        <v>46</v>
      </c>
      <c r="B54" s="44" t="s">
        <v>59</v>
      </c>
      <c r="C54" s="49">
        <f aca="true" t="shared" si="8" ref="C54:C59">D54+E54</f>
        <v>117</v>
      </c>
      <c r="D54" s="61">
        <v>117</v>
      </c>
      <c r="E54" s="49"/>
      <c r="F54" s="51">
        <f t="shared" si="2"/>
        <v>93600</v>
      </c>
      <c r="G54" s="51">
        <f t="shared" si="3"/>
        <v>74880</v>
      </c>
      <c r="H54" s="51">
        <f t="shared" si="4"/>
        <v>74880</v>
      </c>
      <c r="I54" s="51">
        <f t="shared" si="5"/>
        <v>0</v>
      </c>
    </row>
    <row r="55" spans="1:9" ht="14.25">
      <c r="A55" s="48">
        <v>47</v>
      </c>
      <c r="B55" s="48" t="s">
        <v>60</v>
      </c>
      <c r="C55" s="49">
        <f t="shared" si="8"/>
        <v>59</v>
      </c>
      <c r="D55" s="61">
        <v>59</v>
      </c>
      <c r="E55" s="49"/>
      <c r="F55" s="51">
        <f t="shared" si="2"/>
        <v>47200</v>
      </c>
      <c r="G55" s="51">
        <f t="shared" si="3"/>
        <v>37760</v>
      </c>
      <c r="H55" s="51">
        <f t="shared" si="4"/>
        <v>37760</v>
      </c>
      <c r="I55" s="51">
        <f t="shared" si="5"/>
        <v>0</v>
      </c>
    </row>
    <row r="56" spans="1:9" ht="14.25">
      <c r="A56" s="48">
        <v>48</v>
      </c>
      <c r="B56" s="48" t="s">
        <v>61</v>
      </c>
      <c r="C56" s="49">
        <f t="shared" si="8"/>
        <v>35</v>
      </c>
      <c r="D56" s="61">
        <v>35</v>
      </c>
      <c r="E56" s="49"/>
      <c r="F56" s="51">
        <f t="shared" si="2"/>
        <v>28000</v>
      </c>
      <c r="G56" s="51">
        <f t="shared" si="3"/>
        <v>22400</v>
      </c>
      <c r="H56" s="51">
        <f t="shared" si="4"/>
        <v>22400</v>
      </c>
      <c r="I56" s="51">
        <f t="shared" si="5"/>
        <v>0</v>
      </c>
    </row>
    <row r="57" spans="1:9" ht="14.25">
      <c r="A57" s="48">
        <v>49</v>
      </c>
      <c r="B57" s="48" t="s">
        <v>62</v>
      </c>
      <c r="C57" s="49">
        <f t="shared" si="8"/>
        <v>68</v>
      </c>
      <c r="D57" s="61">
        <v>68</v>
      </c>
      <c r="E57" s="49"/>
      <c r="F57" s="51">
        <f t="shared" si="2"/>
        <v>54400</v>
      </c>
      <c r="G57" s="51">
        <f t="shared" si="3"/>
        <v>43520</v>
      </c>
      <c r="H57" s="51">
        <f t="shared" si="4"/>
        <v>43520</v>
      </c>
      <c r="I57" s="51">
        <f t="shared" si="5"/>
        <v>0</v>
      </c>
    </row>
    <row r="58" spans="1:9" ht="14.25">
      <c r="A58" s="48">
        <v>50</v>
      </c>
      <c r="B58" s="48" t="s">
        <v>63</v>
      </c>
      <c r="C58" s="49">
        <f t="shared" si="8"/>
        <v>6</v>
      </c>
      <c r="D58" s="61">
        <v>6</v>
      </c>
      <c r="E58" s="49"/>
      <c r="F58" s="51">
        <f t="shared" si="2"/>
        <v>4800</v>
      </c>
      <c r="G58" s="51">
        <f t="shared" si="3"/>
        <v>3840</v>
      </c>
      <c r="H58" s="51">
        <f t="shared" si="4"/>
        <v>3840</v>
      </c>
      <c r="I58" s="51">
        <f t="shared" si="5"/>
        <v>0</v>
      </c>
    </row>
    <row r="59" spans="1:9" ht="14.25">
      <c r="A59" s="48">
        <v>51</v>
      </c>
      <c r="B59" s="48" t="s">
        <v>64</v>
      </c>
      <c r="C59" s="49">
        <f t="shared" si="8"/>
        <v>8</v>
      </c>
      <c r="D59" s="61">
        <v>8</v>
      </c>
      <c r="E59" s="49"/>
      <c r="F59" s="51">
        <f t="shared" si="2"/>
        <v>6400</v>
      </c>
      <c r="G59" s="51">
        <f t="shared" si="3"/>
        <v>5120</v>
      </c>
      <c r="H59" s="51">
        <f t="shared" si="4"/>
        <v>5120</v>
      </c>
      <c r="I59" s="51">
        <f t="shared" si="5"/>
        <v>0</v>
      </c>
    </row>
    <row r="60" spans="1:9" ht="14.25">
      <c r="A60" s="48">
        <v>52</v>
      </c>
      <c r="B60" s="53" t="s">
        <v>65</v>
      </c>
      <c r="C60" s="54">
        <f>SUM(C61:C66)</f>
        <v>706</v>
      </c>
      <c r="D60" s="54">
        <f>SUM(D61:D66)</f>
        <v>706</v>
      </c>
      <c r="E60" s="54">
        <f>SUM(E61:E66)</f>
        <v>0</v>
      </c>
      <c r="F60" s="55">
        <f>SUM(F61:F66)</f>
        <v>564800</v>
      </c>
      <c r="G60" s="51">
        <f t="shared" si="3"/>
        <v>451840</v>
      </c>
      <c r="H60" s="51">
        <f t="shared" si="4"/>
        <v>451840</v>
      </c>
      <c r="I60" s="51">
        <f t="shared" si="5"/>
        <v>0</v>
      </c>
    </row>
    <row r="61" spans="1:9" ht="14.25">
      <c r="A61" s="48">
        <v>53</v>
      </c>
      <c r="B61" s="48" t="s">
        <v>66</v>
      </c>
      <c r="C61" s="49">
        <f aca="true" t="shared" si="9" ref="C61:C66">D61+E61</f>
        <v>194</v>
      </c>
      <c r="D61" s="50">
        <v>194</v>
      </c>
      <c r="E61" s="49"/>
      <c r="F61" s="51">
        <f t="shared" si="2"/>
        <v>155200</v>
      </c>
      <c r="G61" s="51">
        <f t="shared" si="3"/>
        <v>124160</v>
      </c>
      <c r="H61" s="51">
        <f t="shared" si="4"/>
        <v>124160</v>
      </c>
      <c r="I61" s="51">
        <f t="shared" si="5"/>
        <v>0</v>
      </c>
    </row>
    <row r="62" spans="1:9" ht="14.25">
      <c r="A62" s="48">
        <v>54</v>
      </c>
      <c r="B62" s="44" t="s">
        <v>67</v>
      </c>
      <c r="C62" s="49">
        <f t="shared" si="9"/>
        <v>89</v>
      </c>
      <c r="D62" s="50">
        <v>89</v>
      </c>
      <c r="E62" s="49"/>
      <c r="F62" s="51">
        <f t="shared" si="2"/>
        <v>71200</v>
      </c>
      <c r="G62" s="51">
        <f t="shared" si="3"/>
        <v>56960</v>
      </c>
      <c r="H62" s="51">
        <f t="shared" si="4"/>
        <v>56960</v>
      </c>
      <c r="I62" s="51">
        <f t="shared" si="5"/>
        <v>0</v>
      </c>
    </row>
    <row r="63" spans="1:9" ht="14.25">
      <c r="A63" s="48">
        <v>55</v>
      </c>
      <c r="B63" s="48" t="s">
        <v>68</v>
      </c>
      <c r="C63" s="49">
        <f t="shared" si="9"/>
        <v>169</v>
      </c>
      <c r="D63" s="50">
        <v>169</v>
      </c>
      <c r="E63" s="49"/>
      <c r="F63" s="51">
        <f t="shared" si="2"/>
        <v>135200</v>
      </c>
      <c r="G63" s="51">
        <f t="shared" si="3"/>
        <v>108160</v>
      </c>
      <c r="H63" s="51">
        <f t="shared" si="4"/>
        <v>108160</v>
      </c>
      <c r="I63" s="51">
        <f t="shared" si="5"/>
        <v>0</v>
      </c>
    </row>
    <row r="64" spans="1:9" ht="14.25">
      <c r="A64" s="48">
        <v>56</v>
      </c>
      <c r="B64" s="48" t="s">
        <v>69</v>
      </c>
      <c r="C64" s="49">
        <f t="shared" si="9"/>
        <v>165</v>
      </c>
      <c r="D64" s="50">
        <v>165</v>
      </c>
      <c r="E64" s="49"/>
      <c r="F64" s="51">
        <f t="shared" si="2"/>
        <v>132000</v>
      </c>
      <c r="G64" s="51">
        <f t="shared" si="3"/>
        <v>105600</v>
      </c>
      <c r="H64" s="51">
        <f t="shared" si="4"/>
        <v>105600</v>
      </c>
      <c r="I64" s="51">
        <f t="shared" si="5"/>
        <v>0</v>
      </c>
    </row>
    <row r="65" spans="1:9" ht="14.25">
      <c r="A65" s="48">
        <v>57</v>
      </c>
      <c r="B65" s="48" t="s">
        <v>70</v>
      </c>
      <c r="C65" s="49">
        <f t="shared" si="9"/>
        <v>52</v>
      </c>
      <c r="D65" s="50">
        <v>52</v>
      </c>
      <c r="E65" s="49"/>
      <c r="F65" s="51">
        <f t="shared" si="2"/>
        <v>41600</v>
      </c>
      <c r="G65" s="51">
        <f t="shared" si="3"/>
        <v>33280</v>
      </c>
      <c r="H65" s="51">
        <f t="shared" si="4"/>
        <v>33280</v>
      </c>
      <c r="I65" s="51">
        <f t="shared" si="5"/>
        <v>0</v>
      </c>
    </row>
    <row r="66" spans="1:9" ht="14.25">
      <c r="A66" s="48">
        <v>58</v>
      </c>
      <c r="B66" s="48" t="s">
        <v>71</v>
      </c>
      <c r="C66" s="49">
        <f t="shared" si="9"/>
        <v>37</v>
      </c>
      <c r="D66" s="50">
        <v>37</v>
      </c>
      <c r="E66" s="49"/>
      <c r="F66" s="51">
        <f t="shared" si="2"/>
        <v>29600</v>
      </c>
      <c r="G66" s="51">
        <f t="shared" si="3"/>
        <v>23680</v>
      </c>
      <c r="H66" s="51">
        <f t="shared" si="4"/>
        <v>23680</v>
      </c>
      <c r="I66" s="51">
        <f t="shared" si="5"/>
        <v>0</v>
      </c>
    </row>
    <row r="67" spans="1:9" ht="14.25">
      <c r="A67" s="48"/>
      <c r="B67" s="53" t="s">
        <v>72</v>
      </c>
      <c r="C67" s="54">
        <f>SUM(C68:C73)</f>
        <v>450</v>
      </c>
      <c r="D67" s="54">
        <f>SUM(D68:D73)</f>
        <v>450</v>
      </c>
      <c r="E67" s="54">
        <f>SUM(E68:E73)</f>
        <v>0</v>
      </c>
      <c r="F67" s="55">
        <f>SUM(F68:F73)</f>
        <v>360000</v>
      </c>
      <c r="G67" s="51">
        <f t="shared" si="3"/>
        <v>288000</v>
      </c>
      <c r="H67" s="51">
        <f t="shared" si="4"/>
        <v>288000</v>
      </c>
      <c r="I67" s="51">
        <f t="shared" si="5"/>
        <v>0</v>
      </c>
    </row>
    <row r="68" spans="1:9" ht="14.25">
      <c r="A68" s="48">
        <v>59</v>
      </c>
      <c r="B68" s="44" t="s">
        <v>73</v>
      </c>
      <c r="C68" s="49">
        <f aca="true" t="shared" si="10" ref="C68:C73">D68+E68</f>
        <v>172</v>
      </c>
      <c r="D68" s="50">
        <v>172</v>
      </c>
      <c r="E68" s="49"/>
      <c r="F68" s="51">
        <f t="shared" si="2"/>
        <v>137600</v>
      </c>
      <c r="G68" s="51">
        <f t="shared" si="3"/>
        <v>110080</v>
      </c>
      <c r="H68" s="51">
        <f t="shared" si="4"/>
        <v>110080</v>
      </c>
      <c r="I68" s="51">
        <f t="shared" si="5"/>
        <v>0</v>
      </c>
    </row>
    <row r="69" spans="1:9" ht="14.25">
      <c r="A69" s="48">
        <v>60</v>
      </c>
      <c r="B69" s="48" t="s">
        <v>74</v>
      </c>
      <c r="C69" s="49">
        <f t="shared" si="10"/>
        <v>61</v>
      </c>
      <c r="D69" s="50">
        <v>61</v>
      </c>
      <c r="E69" s="49"/>
      <c r="F69" s="51">
        <f t="shared" si="2"/>
        <v>48800</v>
      </c>
      <c r="G69" s="51">
        <f t="shared" si="3"/>
        <v>39040</v>
      </c>
      <c r="H69" s="51">
        <f t="shared" si="4"/>
        <v>39040</v>
      </c>
      <c r="I69" s="51">
        <f t="shared" si="5"/>
        <v>0</v>
      </c>
    </row>
    <row r="70" spans="1:9" ht="14.25">
      <c r="A70" s="48">
        <v>61</v>
      </c>
      <c r="B70" s="48" t="s">
        <v>75</v>
      </c>
      <c r="C70" s="49">
        <f t="shared" si="10"/>
        <v>30</v>
      </c>
      <c r="D70" s="50">
        <v>30</v>
      </c>
      <c r="E70" s="49"/>
      <c r="F70" s="51">
        <f aca="true" t="shared" si="11" ref="F70:F93">C70*800</f>
        <v>24000</v>
      </c>
      <c r="G70" s="51">
        <f aca="true" t="shared" si="12" ref="G70:G93">H70+I70</f>
        <v>19200</v>
      </c>
      <c r="H70" s="51">
        <f aca="true" t="shared" si="13" ref="H70:H93">D70*800*0.8</f>
        <v>19200</v>
      </c>
      <c r="I70" s="51">
        <f aca="true" t="shared" si="14" ref="I70:I93">E70*800*0.8</f>
        <v>0</v>
      </c>
    </row>
    <row r="71" spans="1:9" ht="14.25">
      <c r="A71" s="48">
        <v>62</v>
      </c>
      <c r="B71" s="48" t="s">
        <v>76</v>
      </c>
      <c r="C71" s="49">
        <f t="shared" si="10"/>
        <v>47</v>
      </c>
      <c r="D71" s="50">
        <v>47</v>
      </c>
      <c r="E71" s="49"/>
      <c r="F71" s="51">
        <f t="shared" si="11"/>
        <v>37600</v>
      </c>
      <c r="G71" s="51">
        <f t="shared" si="12"/>
        <v>30080</v>
      </c>
      <c r="H71" s="51">
        <f t="shared" si="13"/>
        <v>30080</v>
      </c>
      <c r="I71" s="51">
        <f t="shared" si="14"/>
        <v>0</v>
      </c>
    </row>
    <row r="72" spans="1:9" ht="14.25">
      <c r="A72" s="48">
        <v>63</v>
      </c>
      <c r="B72" s="48" t="s">
        <v>77</v>
      </c>
      <c r="C72" s="49">
        <f t="shared" si="10"/>
        <v>116</v>
      </c>
      <c r="D72" s="50">
        <v>116</v>
      </c>
      <c r="E72" s="49"/>
      <c r="F72" s="51">
        <f t="shared" si="11"/>
        <v>92800</v>
      </c>
      <c r="G72" s="51">
        <f t="shared" si="12"/>
        <v>74240</v>
      </c>
      <c r="H72" s="51">
        <f t="shared" si="13"/>
        <v>74240</v>
      </c>
      <c r="I72" s="51">
        <f t="shared" si="14"/>
        <v>0</v>
      </c>
    </row>
    <row r="73" spans="1:9" ht="14.25">
      <c r="A73" s="48">
        <v>64</v>
      </c>
      <c r="B73" s="48" t="s">
        <v>78</v>
      </c>
      <c r="C73" s="49">
        <f t="shared" si="10"/>
        <v>24</v>
      </c>
      <c r="D73" s="50">
        <v>24</v>
      </c>
      <c r="E73" s="49"/>
      <c r="F73" s="51">
        <f t="shared" si="11"/>
        <v>19200</v>
      </c>
      <c r="G73" s="51">
        <f t="shared" si="12"/>
        <v>15360</v>
      </c>
      <c r="H73" s="51">
        <f t="shared" si="13"/>
        <v>15360</v>
      </c>
      <c r="I73" s="51">
        <f t="shared" si="14"/>
        <v>0</v>
      </c>
    </row>
    <row r="74" spans="1:9" ht="14.25">
      <c r="A74" s="48"/>
      <c r="B74" s="53" t="s">
        <v>79</v>
      </c>
      <c r="C74" s="54">
        <f>SUM(C75:C84)</f>
        <v>1266</v>
      </c>
      <c r="D74" s="54">
        <f>SUM(D75:D84)</f>
        <v>881</v>
      </c>
      <c r="E74" s="54">
        <f>SUM(E75:E84)</f>
        <v>385</v>
      </c>
      <c r="F74" s="55">
        <f>SUM(F75:F84)</f>
        <v>1012800</v>
      </c>
      <c r="G74" s="55">
        <f>SUM(G75:G84)</f>
        <v>810240</v>
      </c>
      <c r="H74" s="51">
        <f t="shared" si="13"/>
        <v>563840</v>
      </c>
      <c r="I74" s="51">
        <f t="shared" si="14"/>
        <v>246400</v>
      </c>
    </row>
    <row r="75" spans="1:9" ht="14.25">
      <c r="A75" s="48">
        <v>65</v>
      </c>
      <c r="B75" s="44" t="s">
        <v>80</v>
      </c>
      <c r="C75" s="49">
        <f aca="true" t="shared" si="15" ref="C75:C93">D75+E75</f>
        <v>385</v>
      </c>
      <c r="D75" s="58"/>
      <c r="E75" s="50">
        <v>385</v>
      </c>
      <c r="F75" s="51">
        <f t="shared" si="11"/>
        <v>308000</v>
      </c>
      <c r="G75" s="51">
        <f t="shared" si="12"/>
        <v>246400</v>
      </c>
      <c r="H75" s="51">
        <f t="shared" si="13"/>
        <v>0</v>
      </c>
      <c r="I75" s="51">
        <f t="shared" si="14"/>
        <v>246400</v>
      </c>
    </row>
    <row r="76" spans="1:9" ht="14.25">
      <c r="A76" s="48">
        <v>66</v>
      </c>
      <c r="B76" s="48" t="s">
        <v>81</v>
      </c>
      <c r="C76" s="49">
        <f t="shared" si="15"/>
        <v>284</v>
      </c>
      <c r="D76" s="50">
        <v>284</v>
      </c>
      <c r="E76" s="58"/>
      <c r="F76" s="51">
        <f t="shared" si="11"/>
        <v>227200</v>
      </c>
      <c r="G76" s="51">
        <f t="shared" si="12"/>
        <v>181760</v>
      </c>
      <c r="H76" s="51">
        <f t="shared" si="13"/>
        <v>181760</v>
      </c>
      <c r="I76" s="51">
        <f t="shared" si="14"/>
        <v>0</v>
      </c>
    </row>
    <row r="77" spans="1:9" ht="14.25">
      <c r="A77" s="48">
        <v>67</v>
      </c>
      <c r="B77" s="48" t="s">
        <v>82</v>
      </c>
      <c r="C77" s="49">
        <f t="shared" si="15"/>
        <v>76</v>
      </c>
      <c r="D77" s="50">
        <v>76</v>
      </c>
      <c r="E77" s="58"/>
      <c r="F77" s="51">
        <f t="shared" si="11"/>
        <v>60800</v>
      </c>
      <c r="G77" s="51">
        <f t="shared" si="12"/>
        <v>48640</v>
      </c>
      <c r="H77" s="51">
        <f t="shared" si="13"/>
        <v>48640</v>
      </c>
      <c r="I77" s="51">
        <f t="shared" si="14"/>
        <v>0</v>
      </c>
    </row>
    <row r="78" spans="1:9" ht="14.25">
      <c r="A78" s="48">
        <v>68</v>
      </c>
      <c r="B78" s="48" t="s">
        <v>83</v>
      </c>
      <c r="C78" s="49">
        <f t="shared" si="15"/>
        <v>144</v>
      </c>
      <c r="D78" s="62">
        <v>144</v>
      </c>
      <c r="E78" s="58"/>
      <c r="F78" s="51">
        <f t="shared" si="11"/>
        <v>115200</v>
      </c>
      <c r="G78" s="51">
        <f t="shared" si="12"/>
        <v>92160</v>
      </c>
      <c r="H78" s="51">
        <f t="shared" si="13"/>
        <v>92160</v>
      </c>
      <c r="I78" s="51">
        <f t="shared" si="14"/>
        <v>0</v>
      </c>
    </row>
    <row r="79" spans="1:9" ht="14.25">
      <c r="A79" s="48">
        <v>69</v>
      </c>
      <c r="B79" s="48" t="s">
        <v>84</v>
      </c>
      <c r="C79" s="49">
        <f t="shared" si="15"/>
        <v>12</v>
      </c>
      <c r="D79" s="62">
        <v>12</v>
      </c>
      <c r="E79" s="58"/>
      <c r="F79" s="51">
        <f t="shared" si="11"/>
        <v>9600</v>
      </c>
      <c r="G79" s="51">
        <f t="shared" si="12"/>
        <v>7680</v>
      </c>
      <c r="H79" s="51">
        <f t="shared" si="13"/>
        <v>7680</v>
      </c>
      <c r="I79" s="51">
        <f t="shared" si="14"/>
        <v>0</v>
      </c>
    </row>
    <row r="80" spans="1:9" ht="14.25">
      <c r="A80" s="48">
        <v>70</v>
      </c>
      <c r="B80" s="48" t="s">
        <v>85</v>
      </c>
      <c r="C80" s="49">
        <f t="shared" si="15"/>
        <v>66</v>
      </c>
      <c r="D80" s="50">
        <v>66</v>
      </c>
      <c r="E80" s="58"/>
      <c r="F80" s="51">
        <f t="shared" si="11"/>
        <v>52800</v>
      </c>
      <c r="G80" s="51">
        <f t="shared" si="12"/>
        <v>42240</v>
      </c>
      <c r="H80" s="51">
        <f t="shared" si="13"/>
        <v>42240</v>
      </c>
      <c r="I80" s="51">
        <f t="shared" si="14"/>
        <v>0</v>
      </c>
    </row>
    <row r="81" spans="1:9" ht="14.25">
      <c r="A81" s="48">
        <v>71</v>
      </c>
      <c r="B81" s="48" t="s">
        <v>86</v>
      </c>
      <c r="C81" s="49">
        <f t="shared" si="15"/>
        <v>52</v>
      </c>
      <c r="D81" s="62">
        <v>52</v>
      </c>
      <c r="E81" s="58"/>
      <c r="F81" s="51">
        <f t="shared" si="11"/>
        <v>41600</v>
      </c>
      <c r="G81" s="51">
        <f t="shared" si="12"/>
        <v>33280</v>
      </c>
      <c r="H81" s="51">
        <f t="shared" si="13"/>
        <v>33280</v>
      </c>
      <c r="I81" s="51">
        <f t="shared" si="14"/>
        <v>0</v>
      </c>
    </row>
    <row r="82" spans="1:9" ht="14.25">
      <c r="A82" s="48">
        <v>72</v>
      </c>
      <c r="B82" s="48" t="s">
        <v>87</v>
      </c>
      <c r="C82" s="49">
        <f t="shared" si="15"/>
        <v>42</v>
      </c>
      <c r="D82" s="50">
        <v>42</v>
      </c>
      <c r="E82" s="58"/>
      <c r="F82" s="51">
        <f t="shared" si="11"/>
        <v>33600</v>
      </c>
      <c r="G82" s="51">
        <f t="shared" si="12"/>
        <v>26880</v>
      </c>
      <c r="H82" s="51">
        <f t="shared" si="13"/>
        <v>26880</v>
      </c>
      <c r="I82" s="51">
        <f t="shared" si="14"/>
        <v>0</v>
      </c>
    </row>
    <row r="83" spans="1:9" ht="14.25">
      <c r="A83" s="48">
        <v>73</v>
      </c>
      <c r="B83" s="48" t="s">
        <v>88</v>
      </c>
      <c r="C83" s="49">
        <f t="shared" si="15"/>
        <v>67</v>
      </c>
      <c r="D83" s="62">
        <v>67</v>
      </c>
      <c r="E83" s="58"/>
      <c r="F83" s="51">
        <f t="shared" si="11"/>
        <v>53600</v>
      </c>
      <c r="G83" s="51">
        <f t="shared" si="12"/>
        <v>42880</v>
      </c>
      <c r="H83" s="51">
        <f t="shared" si="13"/>
        <v>42880</v>
      </c>
      <c r="I83" s="51">
        <f t="shared" si="14"/>
        <v>0</v>
      </c>
    </row>
    <row r="84" spans="1:9" ht="14.25">
      <c r="A84" s="48">
        <v>74</v>
      </c>
      <c r="B84" s="48" t="s">
        <v>89</v>
      </c>
      <c r="C84" s="49">
        <f t="shared" si="15"/>
        <v>138</v>
      </c>
      <c r="D84" s="62">
        <v>138</v>
      </c>
      <c r="E84" s="58"/>
      <c r="F84" s="51">
        <f t="shared" si="11"/>
        <v>110400</v>
      </c>
      <c r="G84" s="51">
        <f t="shared" si="12"/>
        <v>88320</v>
      </c>
      <c r="H84" s="51">
        <f t="shared" si="13"/>
        <v>88320</v>
      </c>
      <c r="I84" s="51">
        <f t="shared" si="14"/>
        <v>0</v>
      </c>
    </row>
    <row r="85" spans="1:9" ht="14.25">
      <c r="A85" s="48"/>
      <c r="B85" s="53" t="s">
        <v>90</v>
      </c>
      <c r="C85" s="54">
        <f>SUM(C86:C89)</f>
        <v>169</v>
      </c>
      <c r="D85" s="54">
        <f>SUM(D86:D89)</f>
        <v>169</v>
      </c>
      <c r="E85" s="54">
        <f>SUM(E86:E89)</f>
        <v>0</v>
      </c>
      <c r="F85" s="55">
        <f>SUM(F86:F89)</f>
        <v>135200</v>
      </c>
      <c r="G85" s="55">
        <f>SUM(G86:G89)</f>
        <v>108160</v>
      </c>
      <c r="H85" s="51">
        <f t="shared" si="13"/>
        <v>108160</v>
      </c>
      <c r="I85" s="51">
        <f t="shared" si="14"/>
        <v>0</v>
      </c>
    </row>
    <row r="86" spans="1:9" ht="14.25">
      <c r="A86" s="48">
        <v>75</v>
      </c>
      <c r="B86" s="44" t="s">
        <v>91</v>
      </c>
      <c r="C86" s="49">
        <f t="shared" si="15"/>
        <v>110</v>
      </c>
      <c r="D86" s="50">
        <v>110</v>
      </c>
      <c r="E86" s="49"/>
      <c r="F86" s="51">
        <f t="shared" si="11"/>
        <v>88000</v>
      </c>
      <c r="G86" s="51">
        <f t="shared" si="12"/>
        <v>70400</v>
      </c>
      <c r="H86" s="51">
        <f t="shared" si="13"/>
        <v>70400</v>
      </c>
      <c r="I86" s="51">
        <f t="shared" si="14"/>
        <v>0</v>
      </c>
    </row>
    <row r="87" spans="1:9" ht="14.25">
      <c r="A87" s="48">
        <v>76</v>
      </c>
      <c r="B87" s="48" t="s">
        <v>92</v>
      </c>
      <c r="C87" s="49">
        <f t="shared" si="15"/>
        <v>18</v>
      </c>
      <c r="D87" s="50">
        <v>18</v>
      </c>
      <c r="E87" s="49"/>
      <c r="F87" s="51">
        <f t="shared" si="11"/>
        <v>14400</v>
      </c>
      <c r="G87" s="51">
        <f t="shared" si="12"/>
        <v>11520</v>
      </c>
      <c r="H87" s="51">
        <f t="shared" si="13"/>
        <v>11520</v>
      </c>
      <c r="I87" s="51">
        <f t="shared" si="14"/>
        <v>0</v>
      </c>
    </row>
    <row r="88" spans="1:9" ht="14.25">
      <c r="A88" s="48">
        <v>77</v>
      </c>
      <c r="B88" s="48" t="s">
        <v>93</v>
      </c>
      <c r="C88" s="49">
        <f t="shared" si="15"/>
        <v>27</v>
      </c>
      <c r="D88" s="50">
        <v>27</v>
      </c>
      <c r="E88" s="49"/>
      <c r="F88" s="51">
        <f t="shared" si="11"/>
        <v>21600</v>
      </c>
      <c r="G88" s="51">
        <f t="shared" si="12"/>
        <v>17280</v>
      </c>
      <c r="H88" s="51">
        <f t="shared" si="13"/>
        <v>17280</v>
      </c>
      <c r="I88" s="51">
        <f t="shared" si="14"/>
        <v>0</v>
      </c>
    </row>
    <row r="89" spans="1:9" ht="14.25">
      <c r="A89" s="48">
        <v>78</v>
      </c>
      <c r="B89" s="48" t="s">
        <v>94</v>
      </c>
      <c r="C89" s="49">
        <f t="shared" si="15"/>
        <v>14</v>
      </c>
      <c r="D89" s="50">
        <v>14</v>
      </c>
      <c r="E89" s="49"/>
      <c r="F89" s="51">
        <f t="shared" si="11"/>
        <v>11200</v>
      </c>
      <c r="G89" s="51">
        <f t="shared" si="12"/>
        <v>8960</v>
      </c>
      <c r="H89" s="51">
        <f t="shared" si="13"/>
        <v>8960</v>
      </c>
      <c r="I89" s="51">
        <f t="shared" si="14"/>
        <v>0</v>
      </c>
    </row>
    <row r="90" spans="1:9" ht="14.25">
      <c r="A90" s="48"/>
      <c r="B90" s="53" t="s">
        <v>95</v>
      </c>
      <c r="C90" s="54">
        <f>SUM(C91:C93)</f>
        <v>224</v>
      </c>
      <c r="D90" s="54">
        <f>SUM(D91:D93)</f>
        <v>164</v>
      </c>
      <c r="E90" s="54">
        <f>SUM(E91:E93)</f>
        <v>60</v>
      </c>
      <c r="F90" s="55">
        <f>SUM(F91:F93)</f>
        <v>179200</v>
      </c>
      <c r="G90" s="55">
        <f>SUM(G91:G93)</f>
        <v>143360</v>
      </c>
      <c r="H90" s="51">
        <f t="shared" si="13"/>
        <v>104960</v>
      </c>
      <c r="I90" s="51">
        <f t="shared" si="14"/>
        <v>38400</v>
      </c>
    </row>
    <row r="91" spans="1:9" ht="14.25">
      <c r="A91" s="48">
        <v>79</v>
      </c>
      <c r="B91" s="44" t="s">
        <v>96</v>
      </c>
      <c r="C91" s="49">
        <f t="shared" si="15"/>
        <v>60</v>
      </c>
      <c r="D91" s="63"/>
      <c r="E91" s="50">
        <v>60</v>
      </c>
      <c r="F91" s="51">
        <f t="shared" si="11"/>
        <v>48000</v>
      </c>
      <c r="G91" s="51">
        <f t="shared" si="12"/>
        <v>38400</v>
      </c>
      <c r="H91" s="51">
        <f t="shared" si="13"/>
        <v>0</v>
      </c>
      <c r="I91" s="51">
        <f t="shared" si="14"/>
        <v>38400</v>
      </c>
    </row>
    <row r="92" spans="1:9" ht="14.25">
      <c r="A92" s="48">
        <v>80</v>
      </c>
      <c r="B92" s="48" t="s">
        <v>97</v>
      </c>
      <c r="C92" s="49">
        <f t="shared" si="15"/>
        <v>113</v>
      </c>
      <c r="D92" s="50">
        <v>113</v>
      </c>
      <c r="E92" s="58"/>
      <c r="F92" s="51">
        <f t="shared" si="11"/>
        <v>90400</v>
      </c>
      <c r="G92" s="51">
        <f t="shared" si="12"/>
        <v>72320</v>
      </c>
      <c r="H92" s="51">
        <f t="shared" si="13"/>
        <v>72320</v>
      </c>
      <c r="I92" s="51">
        <f t="shared" si="14"/>
        <v>0</v>
      </c>
    </row>
    <row r="93" spans="1:9" ht="14.25">
      <c r="A93" s="48">
        <v>81</v>
      </c>
      <c r="B93" s="48" t="s">
        <v>98</v>
      </c>
      <c r="C93" s="49">
        <f t="shared" si="15"/>
        <v>51</v>
      </c>
      <c r="D93" s="50">
        <v>51</v>
      </c>
      <c r="E93" s="58"/>
      <c r="F93" s="51">
        <f t="shared" si="11"/>
        <v>40800</v>
      </c>
      <c r="G93" s="51">
        <f t="shared" si="12"/>
        <v>32640</v>
      </c>
      <c r="H93" s="51">
        <f t="shared" si="13"/>
        <v>32640</v>
      </c>
      <c r="I93" s="51">
        <f t="shared" si="14"/>
        <v>0</v>
      </c>
    </row>
    <row r="94" ht="14.25">
      <c r="A94" s="64" t="s">
        <v>99</v>
      </c>
    </row>
  </sheetData>
  <sheetProtection/>
  <mergeCells count="6">
    <mergeCell ref="A1:I1"/>
    <mergeCell ref="C2:E2"/>
    <mergeCell ref="G2:I2"/>
    <mergeCell ref="A2:A3"/>
    <mergeCell ref="B2:B3"/>
    <mergeCell ref="F2:F3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K6" sqref="K6"/>
    </sheetView>
  </sheetViews>
  <sheetFormatPr defaultColWidth="9.00390625" defaultRowHeight="14.25"/>
  <cols>
    <col min="3" max="3" width="2.375" style="0" customWidth="1"/>
    <col min="8" max="8" width="12.50390625" style="0" customWidth="1"/>
  </cols>
  <sheetData>
    <row r="1" spans="1:9" ht="20.25">
      <c r="A1" s="1" t="s">
        <v>100</v>
      </c>
      <c r="B1" s="1"/>
      <c r="C1" s="1"/>
      <c r="D1" s="1"/>
      <c r="E1" s="1"/>
      <c r="F1" s="1"/>
      <c r="G1" s="1"/>
      <c r="H1" s="1"/>
      <c r="I1" s="1"/>
    </row>
    <row r="2" spans="1:9" ht="33.75" customHeight="1">
      <c r="A2" s="2" t="s">
        <v>101</v>
      </c>
      <c r="B2" s="2"/>
      <c r="C2" s="2"/>
      <c r="D2" s="2" t="s">
        <v>102</v>
      </c>
      <c r="E2" s="2"/>
      <c r="F2" s="2" t="s">
        <v>103</v>
      </c>
      <c r="G2" s="2"/>
      <c r="H2" s="3" t="s">
        <v>104</v>
      </c>
      <c r="I2" s="28"/>
    </row>
    <row r="3" spans="1:9" ht="22.5" customHeight="1">
      <c r="A3" s="2" t="s">
        <v>105</v>
      </c>
      <c r="B3" s="2"/>
      <c r="C3" s="2"/>
      <c r="D3" s="2" t="s">
        <v>106</v>
      </c>
      <c r="E3" s="2"/>
      <c r="F3" s="2" t="s">
        <v>107</v>
      </c>
      <c r="G3" s="2"/>
      <c r="H3" s="2" t="s">
        <v>108</v>
      </c>
      <c r="I3" s="2"/>
    </row>
    <row r="4" spans="1:9" ht="21.75" customHeight="1">
      <c r="A4" s="2" t="s">
        <v>109</v>
      </c>
      <c r="B4" s="4"/>
      <c r="C4" s="4"/>
      <c r="D4" s="5" t="s">
        <v>110</v>
      </c>
      <c r="E4" s="5"/>
      <c r="F4" s="2" t="s">
        <v>111</v>
      </c>
      <c r="G4" s="2"/>
      <c r="H4" s="2"/>
      <c r="I4" s="2"/>
    </row>
    <row r="5" spans="1:9" ht="28.5" customHeight="1">
      <c r="A5" s="4"/>
      <c r="B5" s="4"/>
      <c r="C5" s="4"/>
      <c r="D5" s="6" t="s">
        <v>112</v>
      </c>
      <c r="E5" s="7"/>
      <c r="F5" s="2" t="s">
        <v>113</v>
      </c>
      <c r="G5" s="2"/>
      <c r="H5" s="2"/>
      <c r="I5" s="2"/>
    </row>
    <row r="6" spans="1:9" ht="21" customHeight="1">
      <c r="A6" s="4"/>
      <c r="B6" s="4"/>
      <c r="C6" s="4"/>
      <c r="D6" s="2" t="s">
        <v>114</v>
      </c>
      <c r="E6" s="2"/>
      <c r="F6" s="2"/>
      <c r="G6" s="2"/>
      <c r="H6" s="2"/>
      <c r="I6" s="2"/>
    </row>
    <row r="7" spans="1:9" ht="18" customHeight="1">
      <c r="A7" s="2" t="s">
        <v>115</v>
      </c>
      <c r="B7" s="2" t="s">
        <v>116</v>
      </c>
      <c r="C7" s="2"/>
      <c r="D7" s="2"/>
      <c r="E7" s="2"/>
      <c r="F7" s="2"/>
      <c r="G7" s="2"/>
      <c r="H7" s="2"/>
      <c r="I7" s="2"/>
    </row>
    <row r="8" spans="1:9" ht="71.25" customHeight="1">
      <c r="A8" s="2"/>
      <c r="B8" s="8" t="s">
        <v>117</v>
      </c>
      <c r="C8" s="9"/>
      <c r="D8" s="9"/>
      <c r="E8" s="9"/>
      <c r="F8" s="9"/>
      <c r="G8" s="9"/>
      <c r="H8" s="9"/>
      <c r="I8" s="29"/>
    </row>
    <row r="9" spans="1:9" ht="23.25" customHeight="1">
      <c r="A9" s="2" t="s">
        <v>118</v>
      </c>
      <c r="B9" s="10" t="s">
        <v>119</v>
      </c>
      <c r="C9" s="11"/>
      <c r="D9" s="2" t="s">
        <v>120</v>
      </c>
      <c r="E9" s="2" t="s">
        <v>121</v>
      </c>
      <c r="F9" s="2"/>
      <c r="G9" s="2"/>
      <c r="H9" s="2"/>
      <c r="I9" s="30" t="s">
        <v>122</v>
      </c>
    </row>
    <row r="10" spans="1:9" ht="24.75" customHeight="1">
      <c r="A10" s="2"/>
      <c r="B10" s="12" t="s">
        <v>123</v>
      </c>
      <c r="C10" s="13"/>
      <c r="D10" s="2" t="s">
        <v>124</v>
      </c>
      <c r="E10" s="14" t="s">
        <v>125</v>
      </c>
      <c r="F10" s="14"/>
      <c r="G10" s="14"/>
      <c r="H10" s="14"/>
      <c r="I10" s="31">
        <v>8518</v>
      </c>
    </row>
    <row r="11" spans="1:9" ht="24.75" customHeight="1">
      <c r="A11" s="2"/>
      <c r="B11" s="15"/>
      <c r="C11" s="16"/>
      <c r="D11" s="2"/>
      <c r="E11" s="14" t="s">
        <v>126</v>
      </c>
      <c r="F11" s="14"/>
      <c r="G11" s="14"/>
      <c r="H11" s="14"/>
      <c r="I11" s="32">
        <v>1201</v>
      </c>
    </row>
    <row r="12" spans="1:9" ht="24.75" customHeight="1">
      <c r="A12" s="2"/>
      <c r="B12" s="15"/>
      <c r="C12" s="16"/>
      <c r="D12" s="2"/>
      <c r="E12" s="14" t="s">
        <v>127</v>
      </c>
      <c r="F12" s="14"/>
      <c r="G12" s="14"/>
      <c r="H12" s="14"/>
      <c r="I12" s="32">
        <v>4184</v>
      </c>
    </row>
    <row r="13" spans="1:9" ht="24.75" customHeight="1">
      <c r="A13" s="2"/>
      <c r="B13" s="15"/>
      <c r="C13" s="16"/>
      <c r="D13" s="2"/>
      <c r="E13" s="14" t="s">
        <v>128</v>
      </c>
      <c r="F13" s="14"/>
      <c r="G13" s="14"/>
      <c r="H13" s="14"/>
      <c r="I13" s="32">
        <v>660</v>
      </c>
    </row>
    <row r="14" spans="1:9" ht="24.75" customHeight="1">
      <c r="A14" s="2"/>
      <c r="B14" s="15"/>
      <c r="C14" s="16"/>
      <c r="D14" s="2" t="s">
        <v>129</v>
      </c>
      <c r="E14" s="14" t="s">
        <v>130</v>
      </c>
      <c r="F14" s="14"/>
      <c r="G14" s="14"/>
      <c r="H14" s="14"/>
      <c r="I14" s="33">
        <v>1</v>
      </c>
    </row>
    <row r="15" spans="1:9" ht="24.75" customHeight="1">
      <c r="A15" s="2"/>
      <c r="B15" s="15"/>
      <c r="C15" s="16"/>
      <c r="D15" s="2"/>
      <c r="E15" s="14" t="s">
        <v>126</v>
      </c>
      <c r="F15" s="14"/>
      <c r="G15" s="14"/>
      <c r="H15" s="14"/>
      <c r="I15" s="34" t="s">
        <v>131</v>
      </c>
    </row>
    <row r="16" spans="1:9" ht="24.75" customHeight="1">
      <c r="A16" s="2"/>
      <c r="B16" s="15"/>
      <c r="C16" s="16"/>
      <c r="D16" s="2"/>
      <c r="E16" s="14" t="s">
        <v>132</v>
      </c>
      <c r="F16" s="14"/>
      <c r="G16" s="14"/>
      <c r="H16" s="14"/>
      <c r="I16" s="33">
        <v>1</v>
      </c>
    </row>
    <row r="17" spans="1:9" ht="24.75" customHeight="1">
      <c r="A17" s="2"/>
      <c r="B17" s="15"/>
      <c r="C17" s="16"/>
      <c r="D17" s="2"/>
      <c r="E17" s="14" t="s">
        <v>133</v>
      </c>
      <c r="F17" s="14"/>
      <c r="G17" s="14"/>
      <c r="H17" s="14"/>
      <c r="I17" s="34" t="s">
        <v>134</v>
      </c>
    </row>
    <row r="18" spans="1:9" ht="24.75" customHeight="1">
      <c r="A18" s="2"/>
      <c r="B18" s="15"/>
      <c r="C18" s="16"/>
      <c r="D18" s="2" t="s">
        <v>135</v>
      </c>
      <c r="E18" s="14" t="s">
        <v>136</v>
      </c>
      <c r="F18" s="14"/>
      <c r="G18" s="14"/>
      <c r="H18" s="14"/>
      <c r="I18" s="35">
        <v>1</v>
      </c>
    </row>
    <row r="19" spans="1:9" ht="24.75" customHeight="1">
      <c r="A19" s="2"/>
      <c r="B19" s="15"/>
      <c r="C19" s="16"/>
      <c r="D19" s="17" t="s">
        <v>137</v>
      </c>
      <c r="E19" s="14" t="s">
        <v>138</v>
      </c>
      <c r="F19" s="14"/>
      <c r="G19" s="14"/>
      <c r="H19" s="14"/>
      <c r="I19" s="17" t="s">
        <v>139</v>
      </c>
    </row>
    <row r="20" spans="1:9" ht="24.75" customHeight="1">
      <c r="A20" s="2"/>
      <c r="B20" s="18"/>
      <c r="C20" s="19"/>
      <c r="D20" s="17"/>
      <c r="E20" s="14" t="s">
        <v>140</v>
      </c>
      <c r="F20" s="14"/>
      <c r="G20" s="14"/>
      <c r="H20" s="14"/>
      <c r="I20" s="17" t="s">
        <v>139</v>
      </c>
    </row>
    <row r="21" spans="1:9" ht="24.75" customHeight="1">
      <c r="A21" s="2"/>
      <c r="B21" s="12" t="s">
        <v>141</v>
      </c>
      <c r="C21" s="13"/>
      <c r="D21" s="20" t="s">
        <v>142</v>
      </c>
      <c r="E21" s="5" t="s">
        <v>143</v>
      </c>
      <c r="F21" s="5"/>
      <c r="G21" s="5"/>
      <c r="H21" s="5"/>
      <c r="I21" s="17" t="s">
        <v>144</v>
      </c>
    </row>
    <row r="22" spans="1:9" ht="24.75" customHeight="1">
      <c r="A22" s="2"/>
      <c r="B22" s="15"/>
      <c r="C22" s="16"/>
      <c r="D22" s="21"/>
      <c r="E22" s="22" t="s">
        <v>145</v>
      </c>
      <c r="F22" s="22"/>
      <c r="G22" s="22"/>
      <c r="H22" s="22"/>
      <c r="I22" s="17" t="s">
        <v>144</v>
      </c>
    </row>
    <row r="23" spans="1:9" ht="24.75" customHeight="1">
      <c r="A23" s="2"/>
      <c r="B23" s="15"/>
      <c r="C23" s="16"/>
      <c r="D23" s="23"/>
      <c r="E23" s="14" t="s">
        <v>146</v>
      </c>
      <c r="F23" s="14"/>
      <c r="G23" s="14"/>
      <c r="H23" s="14"/>
      <c r="I23" s="33">
        <v>0.95</v>
      </c>
    </row>
    <row r="24" spans="1:9" ht="24.75" customHeight="1">
      <c r="A24" s="2"/>
      <c r="B24" s="15"/>
      <c r="C24" s="16"/>
      <c r="D24" s="20" t="s">
        <v>147</v>
      </c>
      <c r="E24" s="14" t="s">
        <v>148</v>
      </c>
      <c r="F24" s="14"/>
      <c r="G24" s="14"/>
      <c r="H24" s="14"/>
      <c r="I24" s="17" t="s">
        <v>149</v>
      </c>
    </row>
    <row r="25" spans="1:9" ht="24.75" customHeight="1">
      <c r="A25" s="2"/>
      <c r="B25" s="15"/>
      <c r="C25" s="16"/>
      <c r="D25" s="23"/>
      <c r="E25" s="14" t="s">
        <v>150</v>
      </c>
      <c r="F25" s="14"/>
      <c r="G25" s="14"/>
      <c r="H25" s="14"/>
      <c r="I25" s="17" t="s">
        <v>151</v>
      </c>
    </row>
    <row r="26" spans="1:9" ht="24.75" customHeight="1">
      <c r="A26" s="2"/>
      <c r="B26" s="2" t="s">
        <v>152</v>
      </c>
      <c r="C26" s="2"/>
      <c r="D26" s="2" t="s">
        <v>153</v>
      </c>
      <c r="E26" s="14" t="s">
        <v>154</v>
      </c>
      <c r="F26" s="14"/>
      <c r="G26" s="14"/>
      <c r="H26" s="14"/>
      <c r="I26" s="17" t="s">
        <v>155</v>
      </c>
    </row>
    <row r="27" spans="1:9" ht="24.75" customHeight="1">
      <c r="A27" s="2"/>
      <c r="B27" s="2"/>
      <c r="C27" s="2"/>
      <c r="D27" s="2"/>
      <c r="E27" s="14" t="s">
        <v>156</v>
      </c>
      <c r="F27" s="14"/>
      <c r="G27" s="14"/>
      <c r="H27" s="14"/>
      <c r="I27" s="17" t="s">
        <v>155</v>
      </c>
    </row>
    <row r="28" spans="1:9" ht="14.25">
      <c r="A28" s="24" t="s">
        <v>157</v>
      </c>
      <c r="B28" s="24"/>
      <c r="C28" s="24"/>
      <c r="D28" s="24"/>
      <c r="E28" s="25" t="s">
        <v>158</v>
      </c>
      <c r="F28" s="25"/>
      <c r="G28" s="26"/>
      <c r="H28" s="27"/>
      <c r="I28" s="27"/>
    </row>
  </sheetData>
  <sheetProtection/>
  <mergeCells count="51">
    <mergeCell ref="A1:I1"/>
    <mergeCell ref="A2:C2"/>
    <mergeCell ref="D2:E2"/>
    <mergeCell ref="F2:G2"/>
    <mergeCell ref="H2:I2"/>
    <mergeCell ref="A3:C3"/>
    <mergeCell ref="D3:E3"/>
    <mergeCell ref="F3:G3"/>
    <mergeCell ref="H3:I3"/>
    <mergeCell ref="D4:E4"/>
    <mergeCell ref="F4:I4"/>
    <mergeCell ref="F5:I5"/>
    <mergeCell ref="D6:F6"/>
    <mergeCell ref="G6:I6"/>
    <mergeCell ref="B7:I7"/>
    <mergeCell ref="B8:I8"/>
    <mergeCell ref="B9:C9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A28:D28"/>
    <mergeCell ref="E28:F28"/>
    <mergeCell ref="H28:I28"/>
    <mergeCell ref="A7:A8"/>
    <mergeCell ref="A9:A27"/>
    <mergeCell ref="D10:D13"/>
    <mergeCell ref="D14:D17"/>
    <mergeCell ref="D19:D20"/>
    <mergeCell ref="D21:D23"/>
    <mergeCell ref="D24:D25"/>
    <mergeCell ref="D26:D27"/>
    <mergeCell ref="A4:C6"/>
    <mergeCell ref="B10:C20"/>
    <mergeCell ref="B21:C25"/>
    <mergeCell ref="B26:C2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cp:lastPrinted>2019-01-18T06:59:53Z</cp:lastPrinted>
  <dcterms:created xsi:type="dcterms:W3CDTF">2014-12-18T00:56:12Z</dcterms:created>
  <dcterms:modified xsi:type="dcterms:W3CDTF">2020-02-05T00:43:13Z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