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activeTab="0"/>
  </bookViews>
  <sheets>
    <sheet name="上报" sheetId="1" r:id="rId1"/>
  </sheets>
  <definedNames/>
  <calcPr fullCalcOnLoad="1"/>
</workbook>
</file>

<file path=xl/sharedStrings.xml><?xml version="1.0" encoding="utf-8"?>
<sst xmlns="http://schemas.openxmlformats.org/spreadsheetml/2006/main" count="32" uniqueCount="32">
  <si>
    <t>大河口乡城乡居民基本医疗保险参保任务表（2019年）</t>
  </si>
  <si>
    <t xml:space="preserve">填报单位:                                                                                   </t>
  </si>
  <si>
    <t>村委会</t>
  </si>
  <si>
    <t>户籍人口总户数（户）</t>
  </si>
  <si>
    <t>户籍人口总数（人）</t>
  </si>
  <si>
    <t>2019年度城乡居民实际参保情况</t>
  </si>
  <si>
    <t>2019年城乡居民参保任务数（人）</t>
  </si>
  <si>
    <t>2019年城乡居民未完成参保任务人数（人）</t>
  </si>
  <si>
    <t>建档立卡贫困人口目标参保率（%）</t>
  </si>
  <si>
    <t>电子社保卡发放情况</t>
  </si>
  <si>
    <t>备注</t>
  </si>
  <si>
    <t>非贫困户参加城乡居民基本医疗保险参保人数（人）</t>
  </si>
  <si>
    <t>手机APP</t>
  </si>
  <si>
    <t>新生儿参保不缴费人数（人）</t>
  </si>
  <si>
    <t>完成建档立卡贫困人口参保人数（人）</t>
  </si>
  <si>
    <t>合计完成城乡居民基本医疗保险参保人数（人）</t>
  </si>
  <si>
    <t>目前实际完成城乡居民保率（%）</t>
  </si>
  <si>
    <t>电子社保卡发放目标人数（人）</t>
  </si>
  <si>
    <t>电子社保卡发放人数（人）</t>
  </si>
  <si>
    <t>电子社保卡发放进度（%）</t>
  </si>
  <si>
    <t>大栎树村委会</t>
  </si>
  <si>
    <t>涟水村委会</t>
  </si>
  <si>
    <t>参加城镇职工医疗保险2人</t>
  </si>
  <si>
    <t>大河口村委会</t>
  </si>
  <si>
    <t>麂子村委会</t>
  </si>
  <si>
    <t>大白者乐村委会</t>
  </si>
  <si>
    <t>篙子箐村委会</t>
  </si>
  <si>
    <t>零星参保</t>
  </si>
  <si>
    <t>合计</t>
  </si>
  <si>
    <t xml:space="preserve">   填报人：                           审核人：                            填报时间： </t>
  </si>
  <si>
    <r>
      <t>注：1</t>
    </r>
    <r>
      <rPr>
        <sz val="12"/>
        <rFont val="宋体"/>
        <family val="0"/>
      </rPr>
      <t>.</t>
    </r>
    <r>
      <rPr>
        <sz val="12"/>
        <rFont val="宋体"/>
        <family val="0"/>
      </rPr>
      <t>参保人数是指完成实际参保人数。</t>
    </r>
  </si>
  <si>
    <t xml:space="preserve">    2.2018年建档立卡贫困人口应参保人数指各县市扶贫部门提供在每个时间节点动态调整后的数据。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</si>
</sst>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31">
    <font>
      <sz val="12"/>
      <name val="宋体"/>
      <family val="0"/>
    </font>
    <font>
      <b/>
      <sz val="18"/>
      <name val="宋体"/>
      <family val="0"/>
    </font>
    <font>
      <sz val="12"/>
      <name val="新宋体"/>
      <family val="3"/>
    </font>
    <font>
      <sz val="11"/>
      <name val="宋体"/>
      <family val="0"/>
    </font>
    <font>
      <sz val="11"/>
      <color indexed="8"/>
      <name val="宋体"/>
      <family val="0"/>
    </font>
    <font>
      <sz val="11"/>
      <color indexed="9"/>
      <name val="宋体"/>
      <family val="0"/>
    </font>
    <font>
      <sz val="11"/>
      <color indexed="17"/>
      <name val="宋体"/>
      <family val="0"/>
    </font>
    <font>
      <b/>
      <sz val="11"/>
      <color indexed="52"/>
      <name val="宋体"/>
      <family val="0"/>
    </font>
    <font>
      <sz val="11"/>
      <color indexed="52"/>
      <name val="宋体"/>
      <family val="0"/>
    </font>
    <font>
      <sz val="11"/>
      <color indexed="62"/>
      <name val="宋体"/>
      <family val="0"/>
    </font>
    <font>
      <b/>
      <sz val="11"/>
      <color indexed="8"/>
      <name val="宋体"/>
      <family val="0"/>
    </font>
    <font>
      <b/>
      <sz val="11"/>
      <color indexed="9"/>
      <name val="宋体"/>
      <family val="0"/>
    </font>
    <font>
      <sz val="11"/>
      <color indexed="20"/>
      <name val="宋体"/>
      <family val="0"/>
    </font>
    <font>
      <b/>
      <sz val="11"/>
      <color indexed="53"/>
      <name val="宋体"/>
      <family val="0"/>
    </font>
    <font>
      <b/>
      <sz val="11"/>
      <color indexed="63"/>
      <name val="宋体"/>
      <family val="0"/>
    </font>
    <font>
      <sz val="11"/>
      <color indexed="10"/>
      <name val="宋体"/>
      <family val="0"/>
    </font>
    <font>
      <sz val="11"/>
      <color indexed="60"/>
      <name val="宋体"/>
      <family val="0"/>
    </font>
    <font>
      <u val="single"/>
      <sz val="11"/>
      <color indexed="12"/>
      <name val="宋体"/>
      <family val="0"/>
    </font>
    <font>
      <b/>
      <sz val="11"/>
      <color indexed="56"/>
      <name val="宋体"/>
      <family val="0"/>
    </font>
    <font>
      <u val="single"/>
      <sz val="11"/>
      <color indexed="2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3"/>
      <name val="宋体"/>
      <family val="0"/>
    </font>
    <font>
      <sz val="11"/>
      <color indexed="19"/>
      <name val="宋体"/>
      <family val="0"/>
    </font>
    <font>
      <b/>
      <sz val="15"/>
      <color indexed="62"/>
      <name val="宋体"/>
      <family val="0"/>
    </font>
    <font>
      <b/>
      <sz val="13"/>
      <color indexed="62"/>
      <name val="宋体"/>
      <family val="0"/>
    </font>
    <font>
      <b/>
      <sz val="11"/>
      <color indexed="62"/>
      <name val="宋体"/>
      <family val="0"/>
    </font>
    <font>
      <b/>
      <sz val="18"/>
      <color indexed="62"/>
      <name val="宋体"/>
      <family val="0"/>
    </font>
    <font>
      <sz val="11"/>
      <color indexed="16"/>
      <name val="宋体"/>
      <family val="0"/>
    </font>
  </fonts>
  <fills count="28">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9"/>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31"/>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1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9"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5" borderId="0" applyNumberFormat="0" applyBorder="0" applyAlignment="0" applyProtection="0"/>
    <xf numFmtId="0" fontId="13" fillId="6" borderId="1" applyNumberFormat="0" applyAlignment="0" applyProtection="0"/>
    <xf numFmtId="0" fontId="12" fillId="7" borderId="0" applyNumberFormat="0" applyBorder="0" applyAlignment="0" applyProtection="0"/>
    <xf numFmtId="43" fontId="0" fillId="0" borderId="0" applyFont="0" applyFill="0" applyBorder="0" applyAlignment="0" applyProtection="0"/>
    <xf numFmtId="0" fontId="5" fillId="5"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8" borderId="2" applyNumberFormat="0" applyFont="0" applyAlignment="0" applyProtection="0"/>
    <xf numFmtId="0" fontId="0" fillId="0" borderId="0">
      <alignment/>
      <protection/>
    </xf>
    <xf numFmtId="0" fontId="5" fillId="9" borderId="0" applyNumberFormat="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5" fillId="10" borderId="0" applyNumberFormat="0" applyBorder="0" applyAlignment="0" applyProtection="0"/>
    <xf numFmtId="0" fontId="18" fillId="0" borderId="5" applyNumberFormat="0" applyFill="0" applyAlignment="0" applyProtection="0"/>
    <xf numFmtId="0" fontId="5" fillId="11" borderId="0" applyNumberFormat="0" applyBorder="0" applyAlignment="0" applyProtection="0"/>
    <xf numFmtId="0" fontId="14" fillId="12" borderId="6" applyNumberFormat="0" applyAlignment="0" applyProtection="0"/>
    <xf numFmtId="0" fontId="7" fillId="12" borderId="1" applyNumberFormat="0" applyAlignment="0" applyProtection="0"/>
    <xf numFmtId="0" fontId="0" fillId="0" borderId="0">
      <alignment/>
      <protection/>
    </xf>
    <xf numFmtId="0" fontId="11" fillId="13" borderId="7" applyNumberFormat="0" applyAlignment="0" applyProtection="0"/>
    <xf numFmtId="0" fontId="4" fillId="12" borderId="0" applyNumberFormat="0" applyBorder="0" applyAlignment="0" applyProtection="0"/>
    <xf numFmtId="0" fontId="4" fillId="4" borderId="0" applyNumberFormat="0" applyBorder="0" applyAlignment="0" applyProtection="0"/>
    <xf numFmtId="0" fontId="5" fillId="14" borderId="0" applyNumberFormat="0" applyBorder="0" applyAlignment="0" applyProtection="0"/>
    <xf numFmtId="0" fontId="8" fillId="0" borderId="8" applyNumberFormat="0" applyFill="0" applyAlignment="0" applyProtection="0"/>
    <xf numFmtId="0" fontId="4" fillId="15" borderId="0" applyNumberFormat="0" applyBorder="0" applyAlignment="0" applyProtection="0"/>
    <xf numFmtId="0" fontId="10" fillId="0" borderId="9" applyNumberFormat="0" applyFill="0" applyAlignment="0" applyProtection="0"/>
    <xf numFmtId="0" fontId="6" fillId="3" borderId="0" applyNumberFormat="0" applyBorder="0" applyAlignment="0" applyProtection="0"/>
    <xf numFmtId="0" fontId="4" fillId="4" borderId="0" applyNumberFormat="0" applyBorder="0" applyAlignment="0" applyProtection="0"/>
    <xf numFmtId="0" fontId="16" fillId="16" borderId="0" applyNumberFormat="0" applyBorder="0" applyAlignment="0" applyProtection="0"/>
    <xf numFmtId="0" fontId="4" fillId="2" borderId="0" applyNumberFormat="0" applyBorder="0" applyAlignment="0" applyProtection="0"/>
    <xf numFmtId="0" fontId="5" fillId="17"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5" fillId="12" borderId="0" applyNumberFormat="0" applyBorder="0" applyAlignment="0" applyProtection="0"/>
    <xf numFmtId="0" fontId="4" fillId="7" borderId="0" applyNumberFormat="0" applyBorder="0" applyAlignment="0" applyProtection="0"/>
    <xf numFmtId="0" fontId="14" fillId="6" borderId="6" applyNumberFormat="0" applyAlignment="0" applyProtection="0"/>
    <xf numFmtId="0" fontId="4" fillId="9" borderId="0" applyNumberFormat="0" applyBorder="0" applyAlignment="0" applyProtection="0"/>
    <xf numFmtId="0" fontId="5" fillId="19" borderId="0" applyNumberFormat="0" applyBorder="0" applyAlignment="0" applyProtection="0"/>
    <xf numFmtId="0" fontId="5" fillId="11"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 fillId="21" borderId="0" applyNumberFormat="0" applyBorder="0" applyAlignment="0" applyProtection="0"/>
    <xf numFmtId="0" fontId="4"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4" fillId="23" borderId="0" applyNumberFormat="0" applyBorder="0" applyAlignment="0" applyProtection="0"/>
    <xf numFmtId="0" fontId="25" fillId="16" borderId="0" applyNumberFormat="0" applyBorder="0" applyAlignment="0" applyProtection="0"/>
    <xf numFmtId="0" fontId="4" fillId="4" borderId="0" applyNumberFormat="0" applyBorder="0" applyAlignment="0" applyProtection="0"/>
    <xf numFmtId="0" fontId="5" fillId="24"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0" fillId="0" borderId="0">
      <alignment/>
      <protection/>
    </xf>
    <xf numFmtId="0" fontId="4" fillId="15"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5" fillId="12" borderId="0" applyNumberFormat="0" applyBorder="0" applyAlignment="0" applyProtection="0"/>
    <xf numFmtId="0" fontId="0" fillId="0" borderId="0">
      <alignment/>
      <protection/>
    </xf>
    <xf numFmtId="0" fontId="5" fillId="9" borderId="0" applyNumberFormat="0" applyBorder="0" applyAlignment="0" applyProtection="0"/>
    <xf numFmtId="0" fontId="5" fillId="12" borderId="0" applyNumberFormat="0" applyBorder="0" applyAlignment="0" applyProtection="0"/>
    <xf numFmtId="0" fontId="5" fillId="18" borderId="0" applyNumberFormat="0" applyBorder="0" applyAlignment="0" applyProtection="0"/>
    <xf numFmtId="0" fontId="5" fillId="4" borderId="0" applyNumberFormat="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3" borderId="0" applyNumberFormat="0" applyBorder="0" applyAlignment="0" applyProtection="0"/>
    <xf numFmtId="0" fontId="10" fillId="0" borderId="13" applyNumberFormat="0" applyFill="0" applyAlignment="0" applyProtection="0"/>
    <xf numFmtId="0" fontId="11" fillId="13" borderId="7" applyNumberFormat="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24" fillId="0" borderId="8" applyNumberFormat="0" applyFill="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5" borderId="0" applyNumberFormat="0" applyBorder="0" applyAlignment="0" applyProtection="0"/>
    <xf numFmtId="0" fontId="5" fillId="21" borderId="0" applyNumberFormat="0" applyBorder="0" applyAlignment="0" applyProtection="0"/>
    <xf numFmtId="0" fontId="5" fillId="9" borderId="0" applyNumberFormat="0" applyBorder="0" applyAlignment="0" applyProtection="0"/>
    <xf numFmtId="0" fontId="9" fillId="4" borderId="1" applyNumberFormat="0" applyAlignment="0" applyProtection="0"/>
    <xf numFmtId="0" fontId="0" fillId="8" borderId="2" applyNumberFormat="0" applyFont="0" applyAlignment="0" applyProtection="0"/>
  </cellStyleXfs>
  <cellXfs count="40">
    <xf numFmtId="0" fontId="0" fillId="0" borderId="0" xfId="0" applyAlignment="1">
      <alignment vertical="center"/>
    </xf>
    <xf numFmtId="0" fontId="1" fillId="0" borderId="0" xfId="115" applyFont="1" applyFill="1" applyAlignment="1">
      <alignment horizontal="center" vertical="center" wrapText="1"/>
      <protection/>
    </xf>
    <xf numFmtId="0" fontId="2" fillId="0" borderId="0" xfId="115" applyFont="1" applyFill="1" applyBorder="1" applyAlignment="1">
      <alignment horizontal="left" vertical="center" wrapText="1"/>
      <protection/>
    </xf>
    <xf numFmtId="0" fontId="2" fillId="0" borderId="14" xfId="115" applyFont="1" applyFill="1" applyBorder="1" applyAlignment="1">
      <alignment horizontal="center" vertical="center" wrapText="1"/>
      <protection/>
    </xf>
    <xf numFmtId="0" fontId="2" fillId="0" borderId="14" xfId="115" applyFont="1" applyFill="1" applyBorder="1" applyAlignment="1">
      <alignment horizontal="center" vertical="center" wrapText="1"/>
      <protection/>
    </xf>
    <xf numFmtId="0" fontId="0" fillId="0" borderId="14" xfId="0" applyBorder="1" applyAlignment="1">
      <alignment horizontal="center" vertical="center" wrapText="1"/>
    </xf>
    <xf numFmtId="0" fontId="0" fillId="0" borderId="14" xfId="97" applyFont="1" applyFill="1" applyBorder="1" applyAlignment="1">
      <alignment horizontal="center" vertical="center"/>
      <protection/>
    </xf>
    <xf numFmtId="176" fontId="0" fillId="0" borderId="14" xfId="97" applyNumberFormat="1" applyFont="1" applyFill="1" applyBorder="1" applyAlignment="1">
      <alignment horizontal="center" vertical="center"/>
      <protection/>
    </xf>
    <xf numFmtId="0" fontId="0" fillId="0" borderId="14" xfId="105" applyFont="1" applyFill="1" applyBorder="1" applyAlignment="1">
      <alignment horizontal="center" vertical="center"/>
      <protection/>
    </xf>
    <xf numFmtId="0" fontId="0" fillId="0" borderId="14" xfId="115" applyFont="1" applyFill="1" applyBorder="1" applyAlignment="1">
      <alignment horizontal="center" vertical="center"/>
      <protection/>
    </xf>
    <xf numFmtId="0" fontId="2" fillId="0" borderId="14" xfId="101" applyFont="1" applyFill="1" applyBorder="1" applyAlignment="1">
      <alignment horizontal="center" vertical="center" wrapText="1"/>
      <protection/>
    </xf>
    <xf numFmtId="0" fontId="0" fillId="0" borderId="14" xfId="101" applyFont="1" applyFill="1" applyBorder="1" applyAlignment="1">
      <alignment horizontal="center" vertical="center"/>
      <protection/>
    </xf>
    <xf numFmtId="0" fontId="0" fillId="0" borderId="14" xfId="115" applyFont="1" applyFill="1" applyBorder="1" applyAlignment="1">
      <alignment horizontal="center" vertical="center" wrapText="1"/>
      <protection/>
    </xf>
    <xf numFmtId="176" fontId="0" fillId="6" borderId="14" xfId="115" applyNumberFormat="1" applyFill="1" applyBorder="1" applyAlignment="1">
      <alignment horizontal="center" vertical="center" wrapText="1"/>
      <protection/>
    </xf>
    <xf numFmtId="0" fontId="2" fillId="0" borderId="15" xfId="115" applyFont="1" applyFill="1" applyBorder="1" applyAlignment="1">
      <alignment horizontal="left" vertical="center" wrapText="1"/>
      <protection/>
    </xf>
    <xf numFmtId="0" fontId="0" fillId="0" borderId="15" xfId="115" applyBorder="1" applyAlignment="1">
      <alignment horizontal="left" wrapText="1"/>
      <protection/>
    </xf>
    <xf numFmtId="0" fontId="2" fillId="0" borderId="0" xfId="115" applyFont="1" applyFill="1" applyBorder="1" applyAlignment="1">
      <alignment horizontal="left" vertical="center" wrapText="1"/>
      <protection/>
    </xf>
    <xf numFmtId="0" fontId="0" fillId="0" borderId="0" xfId="115" applyBorder="1" applyAlignment="1">
      <alignment horizontal="left" wrapText="1"/>
      <protection/>
    </xf>
    <xf numFmtId="0" fontId="0" fillId="6" borderId="0" xfId="115" applyFont="1" applyFill="1" applyBorder="1" applyAlignment="1">
      <alignment vertical="center" wrapText="1"/>
      <protection/>
    </xf>
    <xf numFmtId="0" fontId="0" fillId="0" borderId="0" xfId="0" applyAlignment="1">
      <alignment vertical="center"/>
    </xf>
    <xf numFmtId="0" fontId="0" fillId="0" borderId="0" xfId="115" applyBorder="1" applyAlignment="1">
      <alignment horizontal="left" vertical="center" wrapText="1"/>
      <protection/>
    </xf>
    <xf numFmtId="0" fontId="2" fillId="0" borderId="16" xfId="115" applyFont="1" applyFill="1" applyBorder="1" applyAlignment="1">
      <alignment horizontal="center" vertical="center" wrapText="1"/>
      <protection/>
    </xf>
    <xf numFmtId="0" fontId="2" fillId="0" borderId="17" xfId="115" applyFont="1" applyFill="1" applyBorder="1" applyAlignment="1">
      <alignment horizontal="center" vertical="center" wrapText="1"/>
      <protection/>
    </xf>
    <xf numFmtId="0" fontId="2" fillId="0" borderId="18" xfId="115" applyFont="1" applyFill="1" applyBorder="1" applyAlignment="1">
      <alignment horizontal="center" vertical="center" wrapText="1"/>
      <protection/>
    </xf>
    <xf numFmtId="0" fontId="2" fillId="0" borderId="19" xfId="115" applyFont="1" applyFill="1" applyBorder="1" applyAlignment="1">
      <alignment horizontal="center" vertical="center" wrapText="1"/>
      <protection/>
    </xf>
    <xf numFmtId="0" fontId="0" fillId="0" borderId="14" xfId="115" applyFont="1" applyBorder="1" applyAlignment="1">
      <alignment horizontal="center" vertical="center" wrapText="1"/>
      <protection/>
    </xf>
    <xf numFmtId="0" fontId="2" fillId="0" borderId="20" xfId="115" applyFont="1" applyFill="1" applyBorder="1" applyAlignment="1">
      <alignment horizontal="center" vertical="center" wrapText="1"/>
      <protection/>
    </xf>
    <xf numFmtId="0" fontId="0" fillId="0" borderId="14" xfId="115" applyBorder="1" applyAlignment="1">
      <alignment horizontal="center" vertical="center" wrapText="1"/>
      <protection/>
    </xf>
    <xf numFmtId="10" fontId="0" fillId="0" borderId="14" xfId="97" applyNumberFormat="1" applyFont="1" applyFill="1" applyBorder="1" applyAlignment="1">
      <alignment horizontal="center" vertical="center"/>
      <protection/>
    </xf>
    <xf numFmtId="9" fontId="0" fillId="0" borderId="14" xfId="97" applyNumberFormat="1" applyFont="1" applyFill="1" applyBorder="1" applyAlignment="1">
      <alignment horizontal="center" vertical="center"/>
      <protection/>
    </xf>
    <xf numFmtId="177" fontId="0" fillId="0" borderId="14" xfId="97" applyNumberFormat="1" applyFont="1" applyFill="1" applyBorder="1" applyAlignment="1">
      <alignment horizontal="center" vertical="center"/>
      <protection/>
    </xf>
    <xf numFmtId="10" fontId="0" fillId="6" borderId="14" xfId="115" applyNumberFormat="1" applyFont="1" applyFill="1" applyBorder="1" applyAlignment="1">
      <alignment horizontal="center" vertical="center" wrapText="1"/>
      <protection/>
    </xf>
    <xf numFmtId="0" fontId="3" fillId="0" borderId="14" xfId="115" applyFont="1" applyBorder="1" applyAlignment="1">
      <alignment horizontal="center" vertical="center" wrapText="1"/>
      <protection/>
    </xf>
    <xf numFmtId="10" fontId="3" fillId="0" borderId="14" xfId="94" applyNumberFormat="1" applyFont="1" applyFill="1" applyBorder="1" applyAlignment="1">
      <alignment horizontal="center" vertical="center" wrapText="1"/>
      <protection/>
    </xf>
    <xf numFmtId="10" fontId="3" fillId="0" borderId="14" xfId="77" applyNumberFormat="1" applyFont="1" applyFill="1" applyBorder="1" applyAlignment="1">
      <alignment horizontal="center" vertical="center" wrapText="1"/>
      <protection/>
    </xf>
    <xf numFmtId="0" fontId="0" fillId="0" borderId="14" xfId="115" applyBorder="1" applyAlignment="1">
      <alignment horizontal="center"/>
      <protection/>
    </xf>
    <xf numFmtId="0" fontId="0" fillId="0" borderId="0" xfId="103" applyFont="1" applyFill="1" applyBorder="1" applyAlignment="1">
      <alignment horizontal="center" vertical="center"/>
      <protection/>
    </xf>
    <xf numFmtId="0" fontId="0" fillId="0" borderId="0" xfId="43" applyFont="1" applyFill="1" applyBorder="1" applyAlignment="1">
      <alignment horizontal="center" vertical="center"/>
      <protection/>
    </xf>
    <xf numFmtId="0" fontId="0" fillId="0" borderId="0" xfId="115" applyFont="1" applyFill="1" applyBorder="1" applyAlignment="1">
      <alignment horizontal="center" vertical="center"/>
      <protection/>
    </xf>
    <xf numFmtId="0" fontId="0" fillId="0" borderId="0" xfId="0" applyBorder="1" applyAlignment="1">
      <alignment vertical="center"/>
    </xf>
  </cellXfs>
  <cellStyles count="116">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常规 26" xfId="43"/>
    <cellStyle name="检查单元格" xfId="44"/>
    <cellStyle name="40% - 强调文字颜色 4 2" xfId="45"/>
    <cellStyle name="20% - 强调文字颜色 6" xfId="46"/>
    <cellStyle name="强调文字颜色 2" xfId="47"/>
    <cellStyle name="链接单元格" xfId="48"/>
    <cellStyle name="40% - 强调文字颜色 1 2" xfId="49"/>
    <cellStyle name="汇总" xfId="50"/>
    <cellStyle name="好" xfId="51"/>
    <cellStyle name="40% - 强调文字颜色 2 2" xfId="52"/>
    <cellStyle name="适中" xfId="53"/>
    <cellStyle name="20% - 强调文字颜色 5" xfId="54"/>
    <cellStyle name="强调文字颜色 1" xfId="55"/>
    <cellStyle name="40% - 强调文字颜色 5 2" xfId="56"/>
    <cellStyle name="20% - 强调文字颜色 1" xfId="57"/>
    <cellStyle name="40% - 强调文字颜色 1" xfId="58"/>
    <cellStyle name="60% - 强调文字颜色 4 2" xfId="59"/>
    <cellStyle name="20% - 强调文字颜色 2" xfId="60"/>
    <cellStyle name="输出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适中 2" xfId="72"/>
    <cellStyle name="40% - 强调文字颜色 6 2" xfId="73"/>
    <cellStyle name="60% - 强调文字颜色 6" xfId="74"/>
    <cellStyle name="20% - 强调文字颜色 2 2" xfId="75"/>
    <cellStyle name="20% - 强调文字颜色 3 2" xfId="76"/>
    <cellStyle name="常规 3" xfId="77"/>
    <cellStyle name="20% - 强调文字颜色 4 2" xfId="78"/>
    <cellStyle name="20% - 强调文字颜色 5 2" xfId="79"/>
    <cellStyle name="20% - 强调文字颜色 6 2" xfId="80"/>
    <cellStyle name="40% - 强调文字颜色 3 2" xfId="81"/>
    <cellStyle name="60% - 强调文字颜色 1 2" xfId="82"/>
    <cellStyle name="常规 5" xfId="83"/>
    <cellStyle name="60% - 强调文字颜色 2 2" xfId="84"/>
    <cellStyle name="60% - 强调文字颜色 3 2" xfId="85"/>
    <cellStyle name="60% - 强调文字颜色 5 2" xfId="86"/>
    <cellStyle name="60% - 强调文字颜色 6 2" xfId="87"/>
    <cellStyle name="标题 1 2" xfId="88"/>
    <cellStyle name="标题 2 2" xfId="89"/>
    <cellStyle name="标题 3 2" xfId="90"/>
    <cellStyle name="标题 4 2" xfId="91"/>
    <cellStyle name="标题 5" xfId="92"/>
    <cellStyle name="差 2" xfId="93"/>
    <cellStyle name="常规 10" xfId="94"/>
    <cellStyle name="常规 11" xfId="95"/>
    <cellStyle name="常规 12" xfId="96"/>
    <cellStyle name="常规 13" xfId="97"/>
    <cellStyle name="常规 14" xfId="98"/>
    <cellStyle name="常规 20" xfId="99"/>
    <cellStyle name="常规 15" xfId="100"/>
    <cellStyle name="常规 21" xfId="101"/>
    <cellStyle name="常规 16" xfId="102"/>
    <cellStyle name="常规 22" xfId="103"/>
    <cellStyle name="常规 17" xfId="104"/>
    <cellStyle name="常规 23" xfId="105"/>
    <cellStyle name="常规 18" xfId="106"/>
    <cellStyle name="常规 24" xfId="107"/>
    <cellStyle name="常规 19" xfId="108"/>
    <cellStyle name="常规 2" xfId="109"/>
    <cellStyle name="常规 25" xfId="110"/>
    <cellStyle name="常规 4" xfId="111"/>
    <cellStyle name="常规 7" xfId="112"/>
    <cellStyle name="常规 8" xfId="113"/>
    <cellStyle name="常规 9" xfId="114"/>
    <cellStyle name="常规_Sheet1" xfId="115"/>
    <cellStyle name="好 2" xfId="116"/>
    <cellStyle name="汇总 2" xfId="117"/>
    <cellStyle name="检查单元格 2" xfId="118"/>
    <cellStyle name="解释性文本 2" xfId="119"/>
    <cellStyle name="警告文本 2" xfId="120"/>
    <cellStyle name="链接单元格 2" xfId="121"/>
    <cellStyle name="强调文字颜色 1 2" xfId="122"/>
    <cellStyle name="强调文字颜色 2 2" xfId="123"/>
    <cellStyle name="强调文字颜色 3 2" xfId="124"/>
    <cellStyle name="强调文字颜色 4 2" xfId="125"/>
    <cellStyle name="强调文字颜色 5 2" xfId="126"/>
    <cellStyle name="强调文字颜色 6 2" xfId="127"/>
    <cellStyle name="输入 2" xfId="128"/>
    <cellStyle name="注释 2"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6"/>
  <sheetViews>
    <sheetView tabSelected="1" workbookViewId="0" topLeftCell="A1">
      <selection activeCell="A1" sqref="A1:P1"/>
    </sheetView>
  </sheetViews>
  <sheetFormatPr defaultColWidth="9.00390625" defaultRowHeight="14.25"/>
  <cols>
    <col min="1" max="1" width="15.25390625" style="0" customWidth="1"/>
    <col min="2" max="2" width="6.25390625" style="0" customWidth="1"/>
    <col min="3" max="3" width="6.125" style="0" customWidth="1"/>
    <col min="4" max="4" width="9.00390625" style="0" customWidth="1"/>
    <col min="5" max="5" width="4.50390625" style="0" customWidth="1"/>
    <col min="6" max="6" width="5.50390625" style="0" customWidth="1"/>
    <col min="7" max="7" width="7.875" style="0" customWidth="1"/>
    <col min="8" max="8" width="8.375" style="0" customWidth="1"/>
    <col min="9" max="9" width="6.375" style="0" customWidth="1"/>
    <col min="10" max="10" width="6.625" style="0" customWidth="1"/>
    <col min="11" max="11" width="7.00390625" style="0" customWidth="1"/>
    <col min="12" max="12" width="6.75390625" style="0" customWidth="1"/>
    <col min="13" max="13" width="7.125" style="0" customWidth="1"/>
    <col min="14" max="14" width="9.875" style="0" customWidth="1"/>
    <col min="15" max="15" width="9.50390625" style="0" customWidth="1"/>
    <col min="16" max="16" width="13.375" style="0" customWidth="1"/>
  </cols>
  <sheetData>
    <row r="1" spans="1:16" ht="30" customHeight="1">
      <c r="A1" s="1" t="s">
        <v>0</v>
      </c>
      <c r="B1" s="1"/>
      <c r="C1" s="1"/>
      <c r="D1" s="1"/>
      <c r="E1" s="1"/>
      <c r="F1" s="1"/>
      <c r="G1" s="1"/>
      <c r="H1" s="1"/>
      <c r="I1" s="1"/>
      <c r="J1" s="1"/>
      <c r="K1" s="1"/>
      <c r="L1" s="1"/>
      <c r="M1" s="1"/>
      <c r="N1" s="1"/>
      <c r="O1" s="1"/>
      <c r="P1" s="1"/>
    </row>
    <row r="2" spans="1:16" ht="23.25" customHeight="1">
      <c r="A2" s="2" t="s">
        <v>1</v>
      </c>
      <c r="B2" s="2"/>
      <c r="C2" s="2"/>
      <c r="D2" s="2"/>
      <c r="E2" s="2"/>
      <c r="F2" s="2"/>
      <c r="G2" s="2"/>
      <c r="H2" s="2"/>
      <c r="I2" s="2"/>
      <c r="J2" s="2"/>
      <c r="K2" s="2"/>
      <c r="L2" s="2"/>
      <c r="M2" s="2"/>
      <c r="N2" s="2"/>
      <c r="O2" s="2"/>
      <c r="P2" s="20"/>
    </row>
    <row r="3" spans="1:16" ht="36" customHeight="1">
      <c r="A3" s="3" t="s">
        <v>2</v>
      </c>
      <c r="B3" s="3" t="s">
        <v>3</v>
      </c>
      <c r="C3" s="3" t="s">
        <v>4</v>
      </c>
      <c r="D3" s="4" t="s">
        <v>5</v>
      </c>
      <c r="E3" s="4"/>
      <c r="F3" s="4"/>
      <c r="G3" s="4"/>
      <c r="H3" s="4"/>
      <c r="I3" s="4"/>
      <c r="J3" s="21" t="s">
        <v>6</v>
      </c>
      <c r="K3" s="21" t="s">
        <v>7</v>
      </c>
      <c r="L3" s="21" t="s">
        <v>8</v>
      </c>
      <c r="M3" s="22" t="s">
        <v>9</v>
      </c>
      <c r="N3" s="23"/>
      <c r="O3" s="24"/>
      <c r="P3" s="25" t="s">
        <v>10</v>
      </c>
    </row>
    <row r="4" spans="1:16" ht="105" customHeight="1">
      <c r="A4" s="3"/>
      <c r="B4" s="3"/>
      <c r="C4" s="3"/>
      <c r="D4" s="3" t="s">
        <v>11</v>
      </c>
      <c r="E4" s="3" t="s">
        <v>12</v>
      </c>
      <c r="F4" s="3" t="s">
        <v>13</v>
      </c>
      <c r="G4" s="3" t="s">
        <v>14</v>
      </c>
      <c r="H4" s="3" t="s">
        <v>15</v>
      </c>
      <c r="I4" s="3" t="s">
        <v>16</v>
      </c>
      <c r="J4" s="26"/>
      <c r="K4" s="26"/>
      <c r="L4" s="26"/>
      <c r="M4" s="3" t="s">
        <v>17</v>
      </c>
      <c r="N4" s="3" t="s">
        <v>18</v>
      </c>
      <c r="O4" s="3" t="s">
        <v>19</v>
      </c>
      <c r="P4" s="27"/>
    </row>
    <row r="5" spans="1:16" ht="24.75" customHeight="1">
      <c r="A5" s="5" t="s">
        <v>20</v>
      </c>
      <c r="B5" s="5">
        <v>543</v>
      </c>
      <c r="C5" s="5">
        <v>1708</v>
      </c>
      <c r="D5" s="6">
        <v>1219</v>
      </c>
      <c r="E5" s="7">
        <v>24</v>
      </c>
      <c r="F5" s="7">
        <v>0</v>
      </c>
      <c r="G5" s="5">
        <v>363</v>
      </c>
      <c r="H5" s="6">
        <f aca="true" t="shared" si="0" ref="H5:H12">D5+E5+F5+G5</f>
        <v>1606</v>
      </c>
      <c r="I5" s="28">
        <f>H5/C5</f>
        <v>0.9402810304449649</v>
      </c>
      <c r="J5" s="7">
        <f>C5*0.98</f>
        <v>1673.84</v>
      </c>
      <c r="K5" s="7">
        <f>J5-H5</f>
        <v>67.83999999999992</v>
      </c>
      <c r="L5" s="29">
        <v>1</v>
      </c>
      <c r="M5" s="7">
        <f aca="true" t="shared" si="1" ref="M5:M10">C5*0.08</f>
        <v>136.64000000000001</v>
      </c>
      <c r="N5" s="30"/>
      <c r="O5" s="31"/>
      <c r="P5" s="32"/>
    </row>
    <row r="6" spans="1:16" ht="39.75" customHeight="1">
      <c r="A6" s="5" t="s">
        <v>21</v>
      </c>
      <c r="B6" s="5">
        <v>485</v>
      </c>
      <c r="C6" s="5">
        <v>1514</v>
      </c>
      <c r="D6" s="6">
        <v>962</v>
      </c>
      <c r="E6" s="7">
        <v>5</v>
      </c>
      <c r="F6" s="7">
        <v>0</v>
      </c>
      <c r="G6" s="5">
        <v>439</v>
      </c>
      <c r="H6" s="6">
        <f t="shared" si="0"/>
        <v>1406</v>
      </c>
      <c r="I6" s="28">
        <f aca="true" t="shared" si="2" ref="I6:I12">H6/C6</f>
        <v>0.9286657859973579</v>
      </c>
      <c r="J6" s="7">
        <f>C6*0.98</f>
        <v>1483.72</v>
      </c>
      <c r="K6" s="7">
        <f>J6-H6</f>
        <v>77.72000000000003</v>
      </c>
      <c r="L6" s="29">
        <v>1</v>
      </c>
      <c r="M6" s="7">
        <f t="shared" si="1"/>
        <v>121.12</v>
      </c>
      <c r="N6" s="30"/>
      <c r="O6" s="31"/>
      <c r="P6" s="32" t="s">
        <v>22</v>
      </c>
    </row>
    <row r="7" spans="1:16" ht="27" customHeight="1">
      <c r="A7" s="5" t="s">
        <v>23</v>
      </c>
      <c r="B7" s="5">
        <v>394</v>
      </c>
      <c r="C7" s="5">
        <v>1153</v>
      </c>
      <c r="D7" s="6">
        <v>694</v>
      </c>
      <c r="E7" s="7">
        <v>2</v>
      </c>
      <c r="F7" s="7">
        <v>0</v>
      </c>
      <c r="G7" s="5">
        <v>295</v>
      </c>
      <c r="H7" s="6">
        <f t="shared" si="0"/>
        <v>991</v>
      </c>
      <c r="I7" s="28">
        <f t="shared" si="2"/>
        <v>0.8594969644405898</v>
      </c>
      <c r="J7" s="7">
        <f aca="true" t="shared" si="3" ref="J7:J12">C7*0.98</f>
        <v>1129.94</v>
      </c>
      <c r="K7" s="7">
        <f>J7-H7</f>
        <v>138.94000000000005</v>
      </c>
      <c r="L7" s="29">
        <v>1</v>
      </c>
      <c r="M7" s="7">
        <f t="shared" si="1"/>
        <v>92.24</v>
      </c>
      <c r="N7" s="30"/>
      <c r="O7" s="31"/>
      <c r="P7" s="33"/>
    </row>
    <row r="8" spans="1:20" ht="24.75" customHeight="1">
      <c r="A8" s="5" t="s">
        <v>24</v>
      </c>
      <c r="B8" s="5">
        <v>506</v>
      </c>
      <c r="C8" s="5">
        <v>1536</v>
      </c>
      <c r="D8" s="6">
        <v>1077</v>
      </c>
      <c r="E8" s="7">
        <v>5</v>
      </c>
      <c r="F8" s="7">
        <v>0</v>
      </c>
      <c r="G8" s="5">
        <v>357</v>
      </c>
      <c r="H8" s="6">
        <f t="shared" si="0"/>
        <v>1439</v>
      </c>
      <c r="I8" s="28">
        <f t="shared" si="2"/>
        <v>0.9368489583333334</v>
      </c>
      <c r="J8" s="7">
        <f t="shared" si="3"/>
        <v>1505.28</v>
      </c>
      <c r="K8" s="7">
        <f>J8-H8</f>
        <v>66.27999999999997</v>
      </c>
      <c r="L8" s="29">
        <v>1</v>
      </c>
      <c r="M8" s="7">
        <f t="shared" si="1"/>
        <v>122.88</v>
      </c>
      <c r="N8" s="30"/>
      <c r="O8" s="31"/>
      <c r="P8" s="34"/>
      <c r="S8" s="36"/>
      <c r="T8" s="37"/>
    </row>
    <row r="9" spans="1:20" ht="30.75" customHeight="1">
      <c r="A9" s="5" t="s">
        <v>25</v>
      </c>
      <c r="B9" s="5">
        <v>267</v>
      </c>
      <c r="C9" s="5">
        <v>804</v>
      </c>
      <c r="D9" s="6">
        <v>664</v>
      </c>
      <c r="E9" s="7">
        <v>3</v>
      </c>
      <c r="F9" s="7">
        <v>0</v>
      </c>
      <c r="G9" s="5">
        <v>123</v>
      </c>
      <c r="H9" s="6">
        <f t="shared" si="0"/>
        <v>790</v>
      </c>
      <c r="I9" s="28">
        <f t="shared" si="2"/>
        <v>0.9825870646766169</v>
      </c>
      <c r="J9" s="7">
        <f t="shared" si="3"/>
        <v>787.92</v>
      </c>
      <c r="K9" s="7"/>
      <c r="L9" s="29">
        <v>1</v>
      </c>
      <c r="M9" s="7">
        <f t="shared" si="1"/>
        <v>64.32000000000001</v>
      </c>
      <c r="N9" s="30"/>
      <c r="O9" s="31"/>
      <c r="P9" s="32"/>
      <c r="S9" s="38"/>
      <c r="T9" s="38"/>
    </row>
    <row r="10" spans="1:20" ht="24.75" customHeight="1">
      <c r="A10" s="5" t="s">
        <v>26</v>
      </c>
      <c r="B10" s="5">
        <v>220</v>
      </c>
      <c r="C10" s="5">
        <v>789</v>
      </c>
      <c r="D10" s="8">
        <v>439</v>
      </c>
      <c r="E10" s="7">
        <v>2</v>
      </c>
      <c r="F10" s="7">
        <v>0</v>
      </c>
      <c r="G10" s="5">
        <v>319</v>
      </c>
      <c r="H10" s="6">
        <f t="shared" si="0"/>
        <v>760</v>
      </c>
      <c r="I10" s="28">
        <f t="shared" si="2"/>
        <v>0.9632446134347274</v>
      </c>
      <c r="J10" s="7">
        <f t="shared" si="3"/>
        <v>773.22</v>
      </c>
      <c r="K10" s="7">
        <f>J10-H10</f>
        <v>13.220000000000027</v>
      </c>
      <c r="L10" s="29">
        <v>1</v>
      </c>
      <c r="M10" s="7">
        <f t="shared" si="1"/>
        <v>63.120000000000005</v>
      </c>
      <c r="N10" s="30"/>
      <c r="O10" s="31"/>
      <c r="P10" s="32"/>
      <c r="R10" s="39"/>
      <c r="S10" s="38"/>
      <c r="T10" s="38"/>
    </row>
    <row r="11" spans="1:16" ht="24.75" customHeight="1">
      <c r="A11" s="9" t="s">
        <v>27</v>
      </c>
      <c r="B11" s="9"/>
      <c r="C11" s="10"/>
      <c r="D11" s="11">
        <v>23</v>
      </c>
      <c r="E11" s="7">
        <v>3</v>
      </c>
      <c r="F11" s="7"/>
      <c r="G11" s="5"/>
      <c r="H11" s="6">
        <f t="shared" si="0"/>
        <v>26</v>
      </c>
      <c r="I11" s="28"/>
      <c r="J11" s="28"/>
      <c r="K11" s="7"/>
      <c r="L11" s="29"/>
      <c r="M11" s="7"/>
      <c r="N11" s="30"/>
      <c r="O11" s="31"/>
      <c r="P11" s="32"/>
    </row>
    <row r="12" spans="1:16" ht="24.75" customHeight="1">
      <c r="A12" s="3" t="s">
        <v>28</v>
      </c>
      <c r="B12" s="3">
        <f>SUM(B5:B11)</f>
        <v>2415</v>
      </c>
      <c r="C12" s="12">
        <v>7504</v>
      </c>
      <c r="D12" s="11">
        <f>SUM(D5:D11)</f>
        <v>5078</v>
      </c>
      <c r="E12" s="7">
        <f>SUM(E5:E11)</f>
        <v>44</v>
      </c>
      <c r="F12" s="7"/>
      <c r="G12" s="13">
        <f>SUM(G5:G11)</f>
        <v>1896</v>
      </c>
      <c r="H12" s="6">
        <f t="shared" si="0"/>
        <v>7018</v>
      </c>
      <c r="I12" s="28">
        <f t="shared" si="2"/>
        <v>0.9352345415778252</v>
      </c>
      <c r="J12" s="7">
        <f t="shared" si="3"/>
        <v>7353.92</v>
      </c>
      <c r="K12" s="7">
        <f>SUM(K5:K11)</f>
        <v>364</v>
      </c>
      <c r="L12" s="29">
        <v>1</v>
      </c>
      <c r="M12" s="7">
        <f>SUM(M5:M11)</f>
        <v>600.32</v>
      </c>
      <c r="N12" s="30"/>
      <c r="O12" s="31"/>
      <c r="P12" s="35"/>
    </row>
    <row r="13" spans="1:16" ht="33" customHeight="1">
      <c r="A13" s="14" t="s">
        <v>29</v>
      </c>
      <c r="B13" s="14"/>
      <c r="C13" s="15"/>
      <c r="D13" s="15"/>
      <c r="E13" s="15"/>
      <c r="F13" s="15"/>
      <c r="G13" s="15"/>
      <c r="H13" s="15"/>
      <c r="I13" s="15"/>
      <c r="J13" s="15"/>
      <c r="K13" s="15"/>
      <c r="L13" s="15"/>
      <c r="M13" s="15"/>
      <c r="N13" s="15"/>
      <c r="O13" s="15"/>
      <c r="P13" s="15"/>
    </row>
    <row r="14" spans="1:16" ht="24.75" customHeight="1">
      <c r="A14" s="16"/>
      <c r="B14" s="16"/>
      <c r="C14" s="17"/>
      <c r="D14" s="17"/>
      <c r="E14" s="17"/>
      <c r="F14" s="17"/>
      <c r="G14" s="17"/>
      <c r="H14" s="17"/>
      <c r="I14" s="17"/>
      <c r="J14" s="17"/>
      <c r="K14" s="17"/>
      <c r="L14" s="17"/>
      <c r="M14" s="17"/>
      <c r="N14" s="17"/>
      <c r="O14" s="17"/>
      <c r="P14" s="17"/>
    </row>
    <row r="15" spans="1:16" ht="23.25" customHeight="1">
      <c r="A15" s="18" t="s">
        <v>30</v>
      </c>
      <c r="B15" s="18"/>
      <c r="C15" s="18"/>
      <c r="D15" s="18"/>
      <c r="E15" s="18"/>
      <c r="F15" s="18"/>
      <c r="G15" s="18"/>
      <c r="H15" s="18"/>
      <c r="I15" s="18"/>
      <c r="J15" s="18"/>
      <c r="K15" s="18"/>
      <c r="L15" s="18"/>
      <c r="M15" s="18"/>
      <c r="N15" s="18"/>
      <c r="O15" s="18"/>
      <c r="P15" s="18"/>
    </row>
    <row r="16" spans="1:16" ht="23.25" customHeight="1">
      <c r="A16" s="19" t="s">
        <v>31</v>
      </c>
      <c r="B16" s="19"/>
      <c r="C16" s="19"/>
      <c r="D16" s="19"/>
      <c r="E16" s="19"/>
      <c r="F16" s="19"/>
      <c r="G16" s="19"/>
      <c r="H16" s="19"/>
      <c r="I16" s="19"/>
      <c r="J16" s="19"/>
      <c r="K16" s="19"/>
      <c r="L16" s="19"/>
      <c r="M16" s="19"/>
      <c r="N16" s="19"/>
      <c r="O16" s="19"/>
      <c r="P16" s="19"/>
    </row>
  </sheetData>
  <sheetProtection/>
  <mergeCells count="13">
    <mergeCell ref="A1:P1"/>
    <mergeCell ref="A2:P2"/>
    <mergeCell ref="D3:I3"/>
    <mergeCell ref="M3:O3"/>
    <mergeCell ref="A13:P13"/>
    <mergeCell ref="A15:P15"/>
    <mergeCell ref="A16:P16"/>
    <mergeCell ref="A3:A4"/>
    <mergeCell ref="B3:B4"/>
    <mergeCell ref="C3:C4"/>
    <mergeCell ref="J3:J4"/>
    <mergeCell ref="K3:K4"/>
    <mergeCell ref="L3:L4"/>
  </mergeCells>
  <printOptions/>
  <pageMargins left="0.23999999999999996" right="0.23999999999999996" top="0.51" bottom="0.31" header="0.28" footer="0.08"/>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陈锦</dc:creator>
  <cp:keywords/>
  <dc:description/>
  <cp:lastModifiedBy>猪、逛街</cp:lastModifiedBy>
  <cp:lastPrinted>2017-11-16T06:40:56Z</cp:lastPrinted>
  <dcterms:created xsi:type="dcterms:W3CDTF">2017-11-08T01:03:30Z</dcterms:created>
  <dcterms:modified xsi:type="dcterms:W3CDTF">2019-06-10T00:38:41Z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2052-11.1.0.8765</vt:lpwstr>
  </property>
</Properties>
</file>