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9930" activeTab="1"/>
  </bookViews>
  <sheets>
    <sheet name="种植业" sheetId="1" r:id="rId1"/>
    <sheet name="畜牧业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<sst xmlns="http://schemas.openxmlformats.org/spreadsheetml/2006/main" count="59" uniqueCount="53">
  <si>
    <t>官屯镇三角村2017年贫困对象动态管理种养殖业成本核算表（种植业）</t>
  </si>
  <si>
    <t xml:space="preserve"> 品 种</t>
  </si>
  <si>
    <t>平均亩产（公斤）</t>
  </si>
  <si>
    <t>产   值</t>
  </si>
  <si>
    <t>成   本</t>
  </si>
  <si>
    <t>成本合计（元/亩）</t>
  </si>
  <si>
    <t>纯收入（亩/元）</t>
  </si>
  <si>
    <t>机耕费元/亩</t>
  </si>
  <si>
    <t>种子</t>
  </si>
  <si>
    <t>化肥（元/亩）</t>
  </si>
  <si>
    <t>农药（元/亩）</t>
  </si>
  <si>
    <t>薄膜（元/亩）</t>
  </si>
  <si>
    <t>烤煤
（元/亩）</t>
  </si>
  <si>
    <t>地租</t>
  </si>
  <si>
    <t>市场价       元/公斤</t>
  </si>
  <si>
    <t>元/亩</t>
  </si>
  <si>
    <t>公斤/亩</t>
  </si>
  <si>
    <t>水稻</t>
  </si>
  <si>
    <t>玉米</t>
  </si>
  <si>
    <t>小麦</t>
  </si>
  <si>
    <t>大麦</t>
  </si>
  <si>
    <t>蚕豆</t>
  </si>
  <si>
    <t>青椒</t>
  </si>
  <si>
    <t>油菜</t>
  </si>
  <si>
    <t>蚕桑</t>
  </si>
  <si>
    <t>烤烟</t>
  </si>
  <si>
    <t>山药</t>
  </si>
  <si>
    <t>核桃</t>
  </si>
  <si>
    <t>备注：成本中未记入人工费、水费；自家地不能算地租；烤烟烤火费分费煤费或烤干费。核桃、野生菌收入以实际收入为准。</t>
  </si>
  <si>
    <t>官屯镇三角村2017年贫困对象动态管理种养殖业成本核算表（养殖业）</t>
  </si>
  <si>
    <t>出栏产量（公斤/头、只）</t>
  </si>
  <si>
    <t>成本合计（元/头、只）</t>
  </si>
  <si>
    <t>纯收入（元/头、只）</t>
  </si>
  <si>
    <t>备注</t>
  </si>
  <si>
    <t>仔畜禽种蛋</t>
  </si>
  <si>
    <t>架子畜禽</t>
  </si>
  <si>
    <t>饲料</t>
  </si>
  <si>
    <t>兽药</t>
  </si>
  <si>
    <t>畜禽防疫</t>
  </si>
  <si>
    <t>市场价       元/公斤、只</t>
  </si>
  <si>
    <t>元/头、只</t>
  </si>
  <si>
    <t>肥猪</t>
  </si>
  <si>
    <t>仔猪</t>
  </si>
  <si>
    <t>本地牛</t>
  </si>
  <si>
    <t>放养</t>
  </si>
  <si>
    <t>煽羊</t>
  </si>
  <si>
    <t>商品羊</t>
  </si>
  <si>
    <t>肉鸡</t>
  </si>
  <si>
    <t>本地土鸡</t>
  </si>
  <si>
    <t>鸡蛋</t>
  </si>
  <si>
    <t>单位为个</t>
  </si>
  <si>
    <t xml:space="preserve">  备注：成本中未记入人工费。</t>
  </si>
  <si>
    <t>附件7：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</si>
</sst>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 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18"/>
      <name val="方正小标宋简体"/>
      <family val="4"/>
    </font>
    <font>
      <b/>
      <sz val="10.5"/>
      <name val="宋体"/>
      <family val="0"/>
    </font>
    <font>
      <sz val="10.5"/>
      <name val="宋体"/>
      <family val="0"/>
    </font>
    <font>
      <sz val="10.5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8"/>
      <color indexed="10"/>
      <name val="方正小标宋简体"/>
      <family val="4"/>
    </font>
    <font>
      <sz val="12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sz val="12"/>
      <color indexed="8"/>
      <name val="黑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23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6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0" fillId="4" borderId="4" applyNumberFormat="0" applyAlignment="0" applyProtection="0"/>
    <xf numFmtId="0" fontId="25" fillId="13" borderId="5" applyNumberFormat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4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6" fillId="9" borderId="0" applyNumberFormat="0" applyBorder="0" applyAlignment="0" applyProtection="0"/>
    <xf numFmtId="0" fontId="24" fillId="4" borderId="7" applyNumberFormat="0" applyAlignment="0" applyProtection="0"/>
    <xf numFmtId="0" fontId="19" fillId="7" borderId="4" applyNumberFormat="0" applyAlignment="0" applyProtection="0"/>
    <xf numFmtId="0" fontId="22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35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5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84" fontId="4" fillId="0" borderId="9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4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workbookViewId="0" topLeftCell="A1">
      <selection activeCell="C1" sqref="C1"/>
    </sheetView>
  </sheetViews>
  <sheetFormatPr defaultColWidth="8.875" defaultRowHeight="14.25"/>
  <cols>
    <col min="1" max="1" width="12.75390625" style="1" customWidth="1"/>
    <col min="2" max="2" width="10.875" style="1" customWidth="1"/>
    <col min="3" max="3" width="12.00390625" style="8" customWidth="1"/>
    <col min="4" max="4" width="10.875" style="1" customWidth="1"/>
    <col min="5" max="5" width="6.875" style="1" customWidth="1"/>
    <col min="6" max="6" width="6.00390625" style="1" customWidth="1"/>
    <col min="7" max="7" width="5.50390625" style="1" customWidth="1"/>
    <col min="8" max="8" width="6.50390625" style="1" customWidth="1"/>
    <col min="9" max="9" width="6.00390625" style="1" customWidth="1"/>
    <col min="10" max="10" width="5.50390625" style="1" customWidth="1"/>
    <col min="11" max="11" width="7.625" style="1" customWidth="1"/>
    <col min="12" max="12" width="7.375" style="1" customWidth="1"/>
    <col min="13" max="14" width="10.875" style="1" customWidth="1"/>
    <col min="15" max="16384" width="8.875" style="1" customWidth="1"/>
  </cols>
  <sheetData>
    <row r="1" spans="1:14" ht="20.25" customHeight="1">
      <c r="A1" s="33" t="s">
        <v>52</v>
      </c>
      <c r="B1" s="34"/>
      <c r="C1" s="32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ht="39" customHeight="1">
      <c r="A2" s="18" t="s">
        <v>0</v>
      </c>
      <c r="B2" s="18"/>
      <c r="C2" s="19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ht="20.25" customHeight="1">
      <c r="A3" s="16" t="s">
        <v>1</v>
      </c>
      <c r="B3" s="16" t="s">
        <v>2</v>
      </c>
      <c r="C3" s="16" t="s">
        <v>3</v>
      </c>
      <c r="D3" s="16"/>
      <c r="E3" s="16" t="s">
        <v>4</v>
      </c>
      <c r="F3" s="16"/>
      <c r="G3" s="16"/>
      <c r="H3" s="16"/>
      <c r="I3" s="16"/>
      <c r="J3" s="16"/>
      <c r="K3" s="16"/>
      <c r="L3" s="16"/>
      <c r="M3" s="16" t="s">
        <v>5</v>
      </c>
      <c r="N3" s="16" t="s">
        <v>6</v>
      </c>
    </row>
    <row r="4" spans="1:14" ht="20.25" customHeight="1">
      <c r="A4" s="16"/>
      <c r="B4" s="16"/>
      <c r="C4" s="16"/>
      <c r="D4" s="16"/>
      <c r="E4" s="16" t="s">
        <v>7</v>
      </c>
      <c r="F4" s="16" t="s">
        <v>8</v>
      </c>
      <c r="G4" s="16"/>
      <c r="H4" s="16" t="s">
        <v>9</v>
      </c>
      <c r="I4" s="16" t="s">
        <v>10</v>
      </c>
      <c r="J4" s="16" t="s">
        <v>11</v>
      </c>
      <c r="K4" s="16" t="s">
        <v>12</v>
      </c>
      <c r="L4" s="17" t="s">
        <v>13</v>
      </c>
      <c r="M4" s="16"/>
      <c r="N4" s="16"/>
    </row>
    <row r="5" spans="1:14" ht="36" customHeight="1">
      <c r="A5" s="16"/>
      <c r="B5" s="16"/>
      <c r="C5" s="4" t="s">
        <v>14</v>
      </c>
      <c r="D5" s="4" t="s">
        <v>15</v>
      </c>
      <c r="E5" s="16"/>
      <c r="F5" s="4" t="s">
        <v>16</v>
      </c>
      <c r="G5" s="4" t="s">
        <v>15</v>
      </c>
      <c r="H5" s="16"/>
      <c r="I5" s="16"/>
      <c r="J5" s="16"/>
      <c r="K5" s="16"/>
      <c r="L5" s="17"/>
      <c r="M5" s="16"/>
      <c r="N5" s="16"/>
    </row>
    <row r="6" spans="1:14" ht="20.25" customHeight="1">
      <c r="A6" s="4" t="s">
        <v>17</v>
      </c>
      <c r="B6" s="4">
        <v>700</v>
      </c>
      <c r="C6" s="9">
        <v>3.1</v>
      </c>
      <c r="D6" s="4">
        <f>B6*C6</f>
        <v>2170</v>
      </c>
      <c r="E6" s="4">
        <v>120</v>
      </c>
      <c r="F6" s="4">
        <v>5</v>
      </c>
      <c r="G6" s="4">
        <v>50</v>
      </c>
      <c r="H6" s="4">
        <v>150</v>
      </c>
      <c r="I6" s="4">
        <v>30</v>
      </c>
      <c r="J6" s="4"/>
      <c r="K6" s="4"/>
      <c r="L6" s="4"/>
      <c r="M6" s="4">
        <f>E6+G6+H6+I6</f>
        <v>350</v>
      </c>
      <c r="N6" s="4">
        <f>D6-M6</f>
        <v>1820</v>
      </c>
    </row>
    <row r="7" spans="1:14" ht="20.25" customHeight="1">
      <c r="A7" s="10" t="s">
        <v>18</v>
      </c>
      <c r="B7" s="4">
        <v>400</v>
      </c>
      <c r="C7" s="9">
        <v>1.8</v>
      </c>
      <c r="D7" s="4">
        <f aca="true" t="shared" si="0" ref="D7:D16">B7*C7</f>
        <v>720</v>
      </c>
      <c r="E7" s="4">
        <v>120</v>
      </c>
      <c r="F7" s="4">
        <v>2</v>
      </c>
      <c r="G7" s="4">
        <v>60</v>
      </c>
      <c r="H7" s="4">
        <v>120</v>
      </c>
      <c r="I7" s="4">
        <v>20</v>
      </c>
      <c r="J7" s="4"/>
      <c r="K7" s="4"/>
      <c r="L7" s="4"/>
      <c r="M7" s="4">
        <f>E7+G7+H7+I7</f>
        <v>320</v>
      </c>
      <c r="N7" s="4">
        <f aca="true" t="shared" si="1" ref="N7:N16">D7-M7</f>
        <v>400</v>
      </c>
    </row>
    <row r="8" spans="1:14" ht="20.25" customHeight="1">
      <c r="A8" s="10" t="s">
        <v>19</v>
      </c>
      <c r="B8" s="4">
        <v>300</v>
      </c>
      <c r="C8" s="9">
        <v>2.4</v>
      </c>
      <c r="D8" s="4">
        <f t="shared" si="0"/>
        <v>720</v>
      </c>
      <c r="E8" s="4">
        <v>120</v>
      </c>
      <c r="F8" s="4">
        <v>20</v>
      </c>
      <c r="G8" s="4">
        <v>50</v>
      </c>
      <c r="H8" s="4">
        <v>120</v>
      </c>
      <c r="I8" s="4">
        <v>10</v>
      </c>
      <c r="J8" s="4"/>
      <c r="K8" s="4"/>
      <c r="L8" s="4"/>
      <c r="M8" s="4">
        <f>E8+G8+H8+I8</f>
        <v>300</v>
      </c>
      <c r="N8" s="4">
        <f t="shared" si="1"/>
        <v>420</v>
      </c>
    </row>
    <row r="9" spans="1:14" ht="20.25" customHeight="1">
      <c r="A9" s="10" t="s">
        <v>20</v>
      </c>
      <c r="B9" s="4">
        <v>250</v>
      </c>
      <c r="C9" s="9">
        <v>2.2</v>
      </c>
      <c r="D9" s="4">
        <f t="shared" si="0"/>
        <v>550</v>
      </c>
      <c r="E9" s="4">
        <v>120</v>
      </c>
      <c r="F9" s="4">
        <v>20</v>
      </c>
      <c r="G9" s="4">
        <v>50</v>
      </c>
      <c r="H9" s="4">
        <v>120</v>
      </c>
      <c r="I9" s="4">
        <v>10</v>
      </c>
      <c r="J9" s="4"/>
      <c r="K9" s="4"/>
      <c r="L9" s="4"/>
      <c r="M9" s="4">
        <f>E9+G9+H9+I9</f>
        <v>300</v>
      </c>
      <c r="N9" s="4">
        <f t="shared" si="1"/>
        <v>250</v>
      </c>
    </row>
    <row r="10" spans="1:14" ht="20.25" customHeight="1">
      <c r="A10" s="10" t="s">
        <v>21</v>
      </c>
      <c r="B10" s="4">
        <v>200</v>
      </c>
      <c r="C10" s="9">
        <v>4.1</v>
      </c>
      <c r="D10" s="4">
        <f t="shared" si="0"/>
        <v>819.9999999999999</v>
      </c>
      <c r="E10" s="4"/>
      <c r="F10" s="4">
        <v>10</v>
      </c>
      <c r="G10" s="4">
        <v>60</v>
      </c>
      <c r="H10" s="4">
        <v>80</v>
      </c>
      <c r="I10" s="4">
        <v>20</v>
      </c>
      <c r="J10" s="4"/>
      <c r="K10" s="4"/>
      <c r="L10" s="4"/>
      <c r="M10" s="4">
        <f>E10+G10+H10+I10</f>
        <v>160</v>
      </c>
      <c r="N10" s="4">
        <f t="shared" si="1"/>
        <v>659.9999999999999</v>
      </c>
    </row>
    <row r="11" spans="1:14" ht="20.25" customHeight="1">
      <c r="A11" s="11" t="s">
        <v>22</v>
      </c>
      <c r="B11" s="4">
        <v>1500</v>
      </c>
      <c r="C11" s="12">
        <v>2</v>
      </c>
      <c r="D11" s="4">
        <f t="shared" si="0"/>
        <v>3000</v>
      </c>
      <c r="E11" s="4">
        <v>120</v>
      </c>
      <c r="F11" s="4"/>
      <c r="G11" s="4">
        <v>300</v>
      </c>
      <c r="H11" s="4">
        <v>150</v>
      </c>
      <c r="I11" s="4">
        <v>50</v>
      </c>
      <c r="J11" s="4">
        <v>30</v>
      </c>
      <c r="K11" s="4"/>
      <c r="L11" s="4"/>
      <c r="M11" s="4">
        <f aca="true" t="shared" si="2" ref="M11:M16">E11+G11+H11+I11+J11</f>
        <v>650</v>
      </c>
      <c r="N11" s="4">
        <f t="shared" si="1"/>
        <v>2350</v>
      </c>
    </row>
    <row r="12" spans="1:14" ht="20.25" customHeight="1">
      <c r="A12" s="10" t="s">
        <v>23</v>
      </c>
      <c r="B12" s="4">
        <v>220</v>
      </c>
      <c r="C12" s="9">
        <v>5.5</v>
      </c>
      <c r="D12" s="4">
        <f t="shared" si="0"/>
        <v>1210</v>
      </c>
      <c r="E12" s="4">
        <v>120</v>
      </c>
      <c r="F12" s="4">
        <v>0.5</v>
      </c>
      <c r="G12" s="4">
        <v>40</v>
      </c>
      <c r="H12" s="4">
        <v>150</v>
      </c>
      <c r="I12" s="4">
        <v>60</v>
      </c>
      <c r="J12" s="4"/>
      <c r="K12" s="4"/>
      <c r="L12" s="4"/>
      <c r="M12" s="4">
        <f t="shared" si="2"/>
        <v>370</v>
      </c>
      <c r="N12" s="4">
        <f t="shared" si="1"/>
        <v>840</v>
      </c>
    </row>
    <row r="13" spans="1:14" ht="20.25" customHeight="1">
      <c r="A13" s="11" t="s">
        <v>24</v>
      </c>
      <c r="B13" s="4">
        <v>40</v>
      </c>
      <c r="C13" s="12">
        <v>41.17</v>
      </c>
      <c r="D13" s="4">
        <f t="shared" si="0"/>
        <v>1646.8000000000002</v>
      </c>
      <c r="E13" s="4"/>
      <c r="F13" s="4"/>
      <c r="G13" s="4"/>
      <c r="H13" s="6">
        <v>100</v>
      </c>
      <c r="I13" s="6">
        <v>200</v>
      </c>
      <c r="J13" s="6"/>
      <c r="K13" s="6"/>
      <c r="L13" s="6"/>
      <c r="M13" s="4">
        <f t="shared" si="2"/>
        <v>300</v>
      </c>
      <c r="N13" s="4">
        <f t="shared" si="1"/>
        <v>1346.8000000000002</v>
      </c>
    </row>
    <row r="14" spans="1:14" ht="20.25" customHeight="1">
      <c r="A14" s="4" t="s">
        <v>25</v>
      </c>
      <c r="B14" s="6">
        <v>150</v>
      </c>
      <c r="C14" s="13">
        <v>30</v>
      </c>
      <c r="D14" s="4">
        <f t="shared" si="0"/>
        <v>4500</v>
      </c>
      <c r="E14" s="4">
        <v>120</v>
      </c>
      <c r="F14" s="6"/>
      <c r="G14" s="6">
        <v>100</v>
      </c>
      <c r="H14" s="6">
        <v>300</v>
      </c>
      <c r="I14" s="6">
        <v>100</v>
      </c>
      <c r="J14" s="6">
        <v>30</v>
      </c>
      <c r="K14" s="6">
        <v>200</v>
      </c>
      <c r="L14" s="6"/>
      <c r="M14" s="4">
        <f>E14+G14+H14+I14+J14+K14</f>
        <v>850</v>
      </c>
      <c r="N14" s="4">
        <f t="shared" si="1"/>
        <v>3650</v>
      </c>
    </row>
    <row r="15" spans="1:14" ht="20.25" customHeight="1">
      <c r="A15" s="4" t="s">
        <v>26</v>
      </c>
      <c r="B15" s="6">
        <v>1000</v>
      </c>
      <c r="C15" s="13">
        <v>6</v>
      </c>
      <c r="D15" s="4">
        <f t="shared" si="0"/>
        <v>6000</v>
      </c>
      <c r="E15" s="4">
        <v>120</v>
      </c>
      <c r="F15" s="6"/>
      <c r="G15" s="6">
        <v>450</v>
      </c>
      <c r="H15" s="6">
        <v>200</v>
      </c>
      <c r="I15" s="6">
        <v>50</v>
      </c>
      <c r="J15" s="6"/>
      <c r="K15" s="6"/>
      <c r="L15" s="6"/>
      <c r="M15" s="4">
        <f t="shared" si="2"/>
        <v>820</v>
      </c>
      <c r="N15" s="4">
        <f t="shared" si="1"/>
        <v>5180</v>
      </c>
    </row>
    <row r="16" spans="1:14" ht="20.25" customHeight="1">
      <c r="A16" s="4" t="s">
        <v>27</v>
      </c>
      <c r="B16" s="6">
        <v>200</v>
      </c>
      <c r="C16" s="13">
        <v>10</v>
      </c>
      <c r="D16" s="4">
        <f t="shared" si="0"/>
        <v>2000</v>
      </c>
      <c r="E16" s="4"/>
      <c r="F16" s="6"/>
      <c r="G16" s="6"/>
      <c r="H16" s="6">
        <v>80</v>
      </c>
      <c r="I16" s="6"/>
      <c r="J16" s="6"/>
      <c r="K16" s="6"/>
      <c r="L16" s="6"/>
      <c r="M16" s="4">
        <f t="shared" si="2"/>
        <v>80</v>
      </c>
      <c r="N16" s="4">
        <f t="shared" si="1"/>
        <v>1920</v>
      </c>
    </row>
    <row r="17" spans="1:14" ht="20.25" customHeight="1">
      <c r="A17" s="4"/>
      <c r="B17" s="6"/>
      <c r="C17" s="13"/>
      <c r="D17" s="4"/>
      <c r="E17" s="4"/>
      <c r="F17" s="6"/>
      <c r="G17" s="6"/>
      <c r="H17" s="6"/>
      <c r="I17" s="6"/>
      <c r="J17" s="6"/>
      <c r="K17" s="6"/>
      <c r="L17" s="6"/>
      <c r="M17" s="4"/>
      <c r="N17" s="4"/>
    </row>
    <row r="18" spans="1:14" ht="20.25" customHeight="1">
      <c r="A18" s="4"/>
      <c r="B18" s="6"/>
      <c r="C18" s="13"/>
      <c r="D18" s="14"/>
      <c r="E18" s="4"/>
      <c r="F18" s="6"/>
      <c r="G18" s="6"/>
      <c r="H18" s="6"/>
      <c r="I18" s="6"/>
      <c r="J18" s="6"/>
      <c r="K18" s="6"/>
      <c r="L18" s="6"/>
      <c r="M18" s="4"/>
      <c r="N18" s="14"/>
    </row>
    <row r="19" spans="1:15" ht="27" customHeight="1">
      <c r="A19" s="20" t="s">
        <v>28</v>
      </c>
      <c r="B19" s="20"/>
      <c r="C19" s="21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15"/>
    </row>
  </sheetData>
  <sheetProtection/>
  <mergeCells count="16">
    <mergeCell ref="A1:B1"/>
    <mergeCell ref="A19:N19"/>
    <mergeCell ref="A3:A5"/>
    <mergeCell ref="B3:B5"/>
    <mergeCell ref="E4:E5"/>
    <mergeCell ref="H4:H5"/>
    <mergeCell ref="I4:I5"/>
    <mergeCell ref="J4:J5"/>
    <mergeCell ref="N3:N5"/>
    <mergeCell ref="A2:N2"/>
    <mergeCell ref="E3:L3"/>
    <mergeCell ref="F4:G4"/>
    <mergeCell ref="C3:D4"/>
    <mergeCell ref="K4:K5"/>
    <mergeCell ref="L4:L5"/>
    <mergeCell ref="M3:M5"/>
  </mergeCells>
  <printOptions/>
  <pageMargins left="0.75" right="0.75" top="0.98" bottom="0.39" header="0.51" footer="0.5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7"/>
  <sheetViews>
    <sheetView tabSelected="1" workbookViewId="0" topLeftCell="A1">
      <selection activeCell="F3" sqref="F3:F4"/>
    </sheetView>
  </sheetViews>
  <sheetFormatPr defaultColWidth="8.875" defaultRowHeight="14.25"/>
  <cols>
    <col min="1" max="1" width="4.625" style="1" customWidth="1"/>
    <col min="2" max="2" width="4.375" style="1" customWidth="1"/>
    <col min="3" max="3" width="10.875" style="1" customWidth="1"/>
    <col min="4" max="4" width="12.00390625" style="1" customWidth="1"/>
    <col min="5" max="5" width="10.875" style="1" customWidth="1"/>
    <col min="6" max="13" width="6.00390625" style="1" customWidth="1"/>
    <col min="14" max="15" width="10.875" style="1" customWidth="1"/>
    <col min="16" max="16" width="8.875" style="2" customWidth="1"/>
    <col min="17" max="16384" width="8.875" style="1" customWidth="1"/>
  </cols>
  <sheetData>
    <row r="1" spans="1:16" ht="42.75" customHeight="1">
      <c r="A1" s="27" t="s">
        <v>29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9"/>
    </row>
    <row r="2" spans="1:16" ht="27" customHeight="1">
      <c r="A2" s="22" t="s">
        <v>1</v>
      </c>
      <c r="B2" s="22"/>
      <c r="C2" s="22" t="s">
        <v>30</v>
      </c>
      <c r="D2" s="22" t="s">
        <v>3</v>
      </c>
      <c r="E2" s="22"/>
      <c r="F2" s="22" t="s">
        <v>4</v>
      </c>
      <c r="G2" s="22"/>
      <c r="H2" s="22"/>
      <c r="I2" s="22"/>
      <c r="J2" s="22"/>
      <c r="K2" s="22"/>
      <c r="L2" s="22"/>
      <c r="M2" s="22"/>
      <c r="N2" s="22" t="s">
        <v>31</v>
      </c>
      <c r="O2" s="22" t="s">
        <v>32</v>
      </c>
      <c r="P2" s="23" t="s">
        <v>33</v>
      </c>
    </row>
    <row r="3" spans="1:16" ht="27" customHeight="1">
      <c r="A3" s="22"/>
      <c r="B3" s="22"/>
      <c r="C3" s="22"/>
      <c r="D3" s="22"/>
      <c r="E3" s="22"/>
      <c r="F3" s="22" t="s">
        <v>34</v>
      </c>
      <c r="G3" s="22" t="s">
        <v>35</v>
      </c>
      <c r="H3" s="22" t="s">
        <v>36</v>
      </c>
      <c r="I3" s="22" t="s">
        <v>37</v>
      </c>
      <c r="J3" s="22" t="s">
        <v>38</v>
      </c>
      <c r="K3" s="22"/>
      <c r="L3" s="22"/>
      <c r="M3" s="23"/>
      <c r="N3" s="22"/>
      <c r="O3" s="22"/>
      <c r="P3" s="23"/>
    </row>
    <row r="4" spans="1:16" ht="33.75" customHeight="1">
      <c r="A4" s="22"/>
      <c r="B4" s="22"/>
      <c r="C4" s="22"/>
      <c r="D4" s="3" t="s">
        <v>39</v>
      </c>
      <c r="E4" s="3" t="s">
        <v>40</v>
      </c>
      <c r="F4" s="22"/>
      <c r="G4" s="22"/>
      <c r="H4" s="30"/>
      <c r="I4" s="22"/>
      <c r="J4" s="22"/>
      <c r="K4" s="22"/>
      <c r="L4" s="22"/>
      <c r="M4" s="23"/>
      <c r="N4" s="22"/>
      <c r="O4" s="22"/>
      <c r="P4" s="23"/>
    </row>
    <row r="5" spans="1:16" ht="20.25" customHeight="1">
      <c r="A5" s="16" t="s">
        <v>41</v>
      </c>
      <c r="B5" s="16"/>
      <c r="C5" s="4">
        <v>100</v>
      </c>
      <c r="D5" s="5">
        <v>15</v>
      </c>
      <c r="E5" s="4">
        <f>C5*D5</f>
        <v>1500</v>
      </c>
      <c r="F5" s="4"/>
      <c r="G5" s="4"/>
      <c r="H5" s="4">
        <v>450</v>
      </c>
      <c r="I5" s="4">
        <v>50</v>
      </c>
      <c r="J5" s="4">
        <v>0</v>
      </c>
      <c r="K5" s="4"/>
      <c r="L5" s="4"/>
      <c r="M5" s="4"/>
      <c r="N5" s="4">
        <v>600</v>
      </c>
      <c r="O5" s="4">
        <f>E5-N5</f>
        <v>900</v>
      </c>
      <c r="P5" s="7"/>
    </row>
    <row r="6" spans="1:16" ht="20.25" customHeight="1">
      <c r="A6" s="16" t="s">
        <v>42</v>
      </c>
      <c r="B6" s="16"/>
      <c r="C6" s="4">
        <v>15</v>
      </c>
      <c r="D6" s="5">
        <v>25</v>
      </c>
      <c r="E6" s="4">
        <f aca="true" t="shared" si="0" ref="E6:E12">C6*D6</f>
        <v>375</v>
      </c>
      <c r="F6" s="4"/>
      <c r="G6" s="4"/>
      <c r="H6" s="4">
        <v>100</v>
      </c>
      <c r="I6" s="4">
        <v>10</v>
      </c>
      <c r="J6" s="4">
        <v>0</v>
      </c>
      <c r="K6" s="4"/>
      <c r="L6" s="4"/>
      <c r="M6" s="4"/>
      <c r="N6" s="4">
        <v>100</v>
      </c>
      <c r="O6" s="4">
        <f aca="true" t="shared" si="1" ref="O6:O12">E6-N6</f>
        <v>275</v>
      </c>
      <c r="P6" s="7"/>
    </row>
    <row r="7" spans="1:16" ht="20.25" customHeight="1">
      <c r="A7" s="16" t="s">
        <v>43</v>
      </c>
      <c r="B7" s="16"/>
      <c r="C7" s="4">
        <v>250</v>
      </c>
      <c r="D7" s="5">
        <v>23</v>
      </c>
      <c r="E7" s="4">
        <f t="shared" si="0"/>
        <v>5750</v>
      </c>
      <c r="F7" s="4"/>
      <c r="G7" s="4"/>
      <c r="H7" s="4">
        <v>0</v>
      </c>
      <c r="I7" s="4">
        <v>100</v>
      </c>
      <c r="J7" s="4">
        <v>0</v>
      </c>
      <c r="K7" s="4"/>
      <c r="L7" s="4"/>
      <c r="M7" s="4"/>
      <c r="N7" s="4">
        <v>1000</v>
      </c>
      <c r="O7" s="4">
        <f t="shared" si="1"/>
        <v>4750</v>
      </c>
      <c r="P7" s="7" t="s">
        <v>44</v>
      </c>
    </row>
    <row r="8" spans="1:16" ht="20.25" customHeight="1">
      <c r="A8" s="16" t="s">
        <v>45</v>
      </c>
      <c r="B8" s="16"/>
      <c r="C8" s="4">
        <v>30</v>
      </c>
      <c r="D8" s="5">
        <v>30</v>
      </c>
      <c r="E8" s="4">
        <f t="shared" si="0"/>
        <v>900</v>
      </c>
      <c r="F8" s="4"/>
      <c r="G8" s="4"/>
      <c r="H8" s="4">
        <v>100</v>
      </c>
      <c r="I8" s="4">
        <v>30</v>
      </c>
      <c r="J8" s="4">
        <v>0</v>
      </c>
      <c r="K8" s="4"/>
      <c r="L8" s="4"/>
      <c r="M8" s="4"/>
      <c r="N8" s="4">
        <v>300</v>
      </c>
      <c r="O8" s="4">
        <f t="shared" si="1"/>
        <v>600</v>
      </c>
      <c r="P8" s="7"/>
    </row>
    <row r="9" spans="1:16" ht="20.25" customHeight="1">
      <c r="A9" s="16" t="s">
        <v>46</v>
      </c>
      <c r="B9" s="16"/>
      <c r="C9" s="4">
        <v>20</v>
      </c>
      <c r="D9" s="5">
        <v>17</v>
      </c>
      <c r="E9" s="4">
        <f t="shared" si="0"/>
        <v>340</v>
      </c>
      <c r="F9" s="4"/>
      <c r="G9" s="4"/>
      <c r="H9" s="4">
        <v>50</v>
      </c>
      <c r="I9" s="4">
        <v>20</v>
      </c>
      <c r="J9" s="4">
        <v>30</v>
      </c>
      <c r="K9" s="4"/>
      <c r="L9" s="4"/>
      <c r="M9" s="4"/>
      <c r="N9" s="4">
        <v>100</v>
      </c>
      <c r="O9" s="4">
        <f t="shared" si="1"/>
        <v>240</v>
      </c>
      <c r="P9" s="7"/>
    </row>
    <row r="10" spans="1:16" ht="20.25" customHeight="1">
      <c r="A10" s="16" t="s">
        <v>47</v>
      </c>
      <c r="B10" s="16"/>
      <c r="C10" s="4">
        <v>3</v>
      </c>
      <c r="D10" s="5">
        <v>20</v>
      </c>
      <c r="E10" s="4">
        <f t="shared" si="0"/>
        <v>60</v>
      </c>
      <c r="F10" s="4">
        <v>10</v>
      </c>
      <c r="G10" s="4"/>
      <c r="H10" s="4"/>
      <c r="I10" s="4">
        <v>10</v>
      </c>
      <c r="J10" s="4"/>
      <c r="K10" s="4"/>
      <c r="L10" s="4"/>
      <c r="M10" s="4"/>
      <c r="N10" s="4">
        <v>20</v>
      </c>
      <c r="O10" s="4">
        <f t="shared" si="1"/>
        <v>40</v>
      </c>
      <c r="P10" s="7" t="s">
        <v>44</v>
      </c>
    </row>
    <row r="11" spans="1:16" ht="20.25" customHeight="1">
      <c r="A11" s="16" t="s">
        <v>48</v>
      </c>
      <c r="B11" s="16"/>
      <c r="C11" s="4">
        <v>2.5</v>
      </c>
      <c r="D11" s="5">
        <v>35</v>
      </c>
      <c r="E11" s="4">
        <f t="shared" si="0"/>
        <v>87.5</v>
      </c>
      <c r="F11" s="4">
        <v>10</v>
      </c>
      <c r="G11" s="4"/>
      <c r="H11" s="4"/>
      <c r="I11" s="4">
        <v>10</v>
      </c>
      <c r="J11" s="4"/>
      <c r="K11" s="4"/>
      <c r="L11" s="4"/>
      <c r="M11" s="4"/>
      <c r="N11" s="4">
        <v>20</v>
      </c>
      <c r="O11" s="4">
        <f t="shared" si="1"/>
        <v>67.5</v>
      </c>
      <c r="P11" s="7" t="s">
        <v>44</v>
      </c>
    </row>
    <row r="12" spans="1:16" ht="20.25" customHeight="1">
      <c r="A12" s="16" t="s">
        <v>49</v>
      </c>
      <c r="B12" s="16"/>
      <c r="C12" s="4">
        <v>1</v>
      </c>
      <c r="D12" s="5">
        <v>1</v>
      </c>
      <c r="E12" s="4">
        <f t="shared" si="0"/>
        <v>1</v>
      </c>
      <c r="F12" s="4"/>
      <c r="G12" s="4"/>
      <c r="H12" s="4"/>
      <c r="I12" s="6"/>
      <c r="J12" s="6"/>
      <c r="K12" s="6"/>
      <c r="L12" s="6"/>
      <c r="M12" s="6"/>
      <c r="N12" s="4">
        <v>0</v>
      </c>
      <c r="O12" s="4">
        <f t="shared" si="1"/>
        <v>1</v>
      </c>
      <c r="P12" s="7" t="s">
        <v>50</v>
      </c>
    </row>
    <row r="13" spans="1:16" ht="20.25" customHeight="1">
      <c r="A13" s="16"/>
      <c r="B13" s="16"/>
      <c r="C13" s="6"/>
      <c r="D13" s="6"/>
      <c r="E13" s="4"/>
      <c r="F13" s="4"/>
      <c r="G13" s="6"/>
      <c r="H13" s="6"/>
      <c r="I13" s="6"/>
      <c r="J13" s="6"/>
      <c r="K13" s="6"/>
      <c r="L13" s="6"/>
      <c r="M13" s="6"/>
      <c r="N13" s="4"/>
      <c r="O13" s="4"/>
      <c r="P13" s="7"/>
    </row>
    <row r="14" spans="1:16" ht="20.25" customHeight="1">
      <c r="A14" s="16"/>
      <c r="B14" s="16"/>
      <c r="C14" s="6"/>
      <c r="D14" s="6"/>
      <c r="E14" s="4"/>
      <c r="F14" s="4"/>
      <c r="G14" s="6"/>
      <c r="H14" s="6"/>
      <c r="I14" s="6"/>
      <c r="J14" s="6"/>
      <c r="K14" s="6"/>
      <c r="L14" s="6"/>
      <c r="M14" s="6"/>
      <c r="N14" s="4"/>
      <c r="O14" s="4"/>
      <c r="P14" s="7"/>
    </row>
    <row r="15" spans="1:16" ht="20.25" customHeight="1">
      <c r="A15" s="16"/>
      <c r="B15" s="16"/>
      <c r="C15" s="6"/>
      <c r="D15" s="6"/>
      <c r="E15" s="4"/>
      <c r="F15" s="4"/>
      <c r="G15" s="6"/>
      <c r="H15" s="6"/>
      <c r="I15" s="6"/>
      <c r="J15" s="6"/>
      <c r="K15" s="6"/>
      <c r="L15" s="6"/>
      <c r="M15" s="6"/>
      <c r="N15" s="4"/>
      <c r="O15" s="4"/>
      <c r="P15" s="7"/>
    </row>
    <row r="16" spans="1:16" ht="20.25" customHeight="1">
      <c r="A16" s="16"/>
      <c r="B16" s="16"/>
      <c r="C16" s="6"/>
      <c r="D16" s="6"/>
      <c r="E16" s="4"/>
      <c r="F16" s="4"/>
      <c r="G16" s="6"/>
      <c r="H16" s="6"/>
      <c r="I16" s="6"/>
      <c r="J16" s="6"/>
      <c r="K16" s="6"/>
      <c r="L16" s="6"/>
      <c r="M16" s="6"/>
      <c r="N16" s="4"/>
      <c r="O16" s="4"/>
      <c r="P16" s="7"/>
    </row>
    <row r="17" spans="1:16" ht="42" customHeight="1">
      <c r="A17" s="24" t="s">
        <v>51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6"/>
    </row>
  </sheetData>
  <sheetProtection/>
  <mergeCells count="29">
    <mergeCell ref="F2:M2"/>
    <mergeCell ref="A5:B5"/>
    <mergeCell ref="A6:B6"/>
    <mergeCell ref="C2:C4"/>
    <mergeCell ref="F3:F4"/>
    <mergeCell ref="G3:G4"/>
    <mergeCell ref="H3:H4"/>
    <mergeCell ref="I3:I4"/>
    <mergeCell ref="J3:J4"/>
    <mergeCell ref="A7:B7"/>
    <mergeCell ref="A8:B8"/>
    <mergeCell ref="A9:B9"/>
    <mergeCell ref="A10:B10"/>
    <mergeCell ref="A15:B15"/>
    <mergeCell ref="A16:B16"/>
    <mergeCell ref="A17:P17"/>
    <mergeCell ref="A11:B11"/>
    <mergeCell ref="A12:B12"/>
    <mergeCell ref="A13:B13"/>
    <mergeCell ref="A14:B14"/>
    <mergeCell ref="O2:O4"/>
    <mergeCell ref="P2:P4"/>
    <mergeCell ref="A2:B4"/>
    <mergeCell ref="D2:E3"/>
    <mergeCell ref="K3:K4"/>
    <mergeCell ref="L3:L4"/>
    <mergeCell ref="M3:M4"/>
    <mergeCell ref="N2:N4"/>
    <mergeCell ref="A1:P1"/>
  </mergeCells>
  <printOptions/>
  <pageMargins left="0.75" right="0.75" top="0.98" bottom="0.98" header="0.51" footer="0.5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官屯党政办</cp:lastModifiedBy>
  <cp:lastPrinted>2011-12-11T01:47:01Z</cp:lastPrinted>
  <dcterms:created xsi:type="dcterms:W3CDTF">2017-07-03T06:43:45Z</dcterms:created>
  <dcterms:modified xsi:type="dcterms:W3CDTF">2011-12-11T01:47:18Z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2052-10.1.0.7023</vt:lpwstr>
  </property>
</Properties>
</file>